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Property Setup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<sst xmlns="http://schemas.openxmlformats.org/spreadsheetml/2006/main" count="141" uniqueCount="112">
  <si>
    <t>Rental Property Cashflow</t>
  </si>
  <si>
    <t>Income, expenses, and key metrics at a glance</t>
  </si>
  <si>
    <t>by FinancialAha.com</t>
  </si>
  <si>
    <t>MONTHLY CASH FLOW</t>
  </si>
  <si>
    <t>ANNUAL CASH FLOW</t>
  </si>
  <si>
    <t>CAP RATE</t>
  </si>
  <si>
    <t>after all expenses</t>
  </si>
  <si>
    <t>monthly x 12</t>
  </si>
  <si>
    <t>NOI / purchase price</t>
  </si>
  <si>
    <t>CASH-ON-CASH RETURN</t>
  </si>
  <si>
    <t>NET OPERATING INCOME</t>
  </si>
  <si>
    <t>EXPENSE RATIO</t>
  </si>
  <si>
    <t>annual return on cash invested</t>
  </si>
  <si>
    <t>annual (excludes mortgage)</t>
  </si>
  <si>
    <t>operating costs / income</t>
  </si>
  <si>
    <t>EXPENSE BREAKDOWN</t>
  </si>
  <si>
    <t>Created with FinancialAha.com - Free financial tools and templates</t>
  </si>
  <si>
    <t>Get a premium spreadsheet from FinancialAha.com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</si>
  <si>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</si>
  <si>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</si>
  <si>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</si>
  <si>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</si>
  <si>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</si>
  <si>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</si>
  <si>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</si>
  <si>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</si>
  <si>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</si>
  <si>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</si>
  <si>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</si>
  <si>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</si>
  <si>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</si>
  <si>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Cash Flow</t>
  </si>
  <si>
    <t>Expenses</t>
  </si>
  <si>
    <t>Mortgage</t>
  </si>
  <si>
    <t>Property Tax</t>
  </si>
  <si>
    <t>Insurance</t>
  </si>
  <si>
    <t>HOA</t>
  </si>
  <si>
    <t>Property Mgmt</t>
  </si>
  <si>
    <t>Maintenance</t>
  </si>
  <si>
    <t>Enter your property details in the yellow cells. All calculations update automatically.</t>
  </si>
  <si>
    <t>PROPERTY INPUTS</t>
  </si>
  <si>
    <t>Monthly Rent</t>
  </si>
  <si>
    <t>Gross monthly rental income</t>
  </si>
  <si>
    <t>Mortgage Payment</t>
  </si>
  <si>
    <t>Principal + interest</t>
  </si>
  <si>
    <t>Property Tax (monthly)</t>
  </si>
  <si>
    <t>Annual / 12</t>
  </si>
  <si>
    <t>Insurance (monthly)</t>
  </si>
  <si>
    <t>Landlord policy</t>
  </si>
  <si>
    <t>HOA / Condo Fees</t>
  </si>
  <si>
    <t>Monthly HOA dues</t>
  </si>
  <si>
    <t>Maintenance Reserve</t>
  </si>
  <si>
    <t>% of gross rent</t>
  </si>
  <si>
    <t>Vacancy Rate</t>
  </si>
  <si>
    <t>Property Management</t>
  </si>
  <si>
    <t>% of effective rent</t>
  </si>
  <si>
    <t>PURCHASE DETAILS</t>
  </si>
  <si>
    <t>Purchase Price</t>
  </si>
  <si>
    <t>Down Payment</t>
  </si>
  <si>
    <t>MONTHLY BREAKDOWN</t>
  </si>
  <si>
    <t>Vacancy Loss</t>
  </si>
  <si>
    <t>Effective Rent</t>
  </si>
  <si>
    <t>Rent minus vacancy</t>
  </si>
  <si>
    <t>Property Mgmt Fee</t>
  </si>
  <si>
    <t>Total Monthly Expenses</t>
  </si>
  <si>
    <t>Monthly Cash Flow</t>
  </si>
  <si>
    <t>Effective rent minus all expenses</t>
  </si>
  <si>
    <t>Annual Cash Flow</t>
  </si>
  <si>
    <t>KEY METRICS</t>
  </si>
  <si>
    <t>Net Operating Income (NOI)</t>
  </si>
  <si>
    <t>Annual (excludes mortgage)</t>
  </si>
  <si>
    <t>Cap Rate</t>
  </si>
  <si>
    <t>NOI / Purchase Price</t>
  </si>
  <si>
    <t>Cash-on-Cash Return</t>
  </si>
  <si>
    <t>Annual Cash Flow / Down Payment</t>
  </si>
  <si>
    <t>Expense Ratio</t>
  </si>
  <si>
    <t>Operating Expenses / Effective Rent</t>
  </si>
  <si>
    <t>12-MONTH TRACKING</t>
  </si>
  <si>
    <t>Rent Income</t>
  </si>
  <si>
    <t>Total Expenses</t>
  </si>
  <si>
    <t>Net Cash Flow</t>
  </si>
  <si>
    <t>How to Use This Template</t>
  </si>
  <si>
    <t>A quick guide to analyzing your rental property cashflow.</t>
  </si>
  <si>
    <t>GETTING STARTED</t>
  </si>
  <si>
    <t>1. Go to the "Property Setup" sheet</t>
  </si>
  <si>
    <t>2. Enter your monthly rent, mortgage payment, and other expenses in the yellow cells</t>
  </si>
  <si>
    <t>3. Set your vacancy rate, maintenance reserve, and management fee percentages</t>
  </si>
  <si>
    <t>4. Enter the purchase price and down payment for return calculations</t>
  </si>
  <si>
    <t>5. Review calculated metrics and the 12-month tracking table</t>
  </si>
  <si>
    <t>6. Check the Dashboard for a visual summary</t>
  </si>
  <si>
    <t>Monthly Rent: The gross monthly rent you charge tenants</t>
  </si>
  <si>
    <t>Mortgage Payment: Monthly principal + interest payment</t>
  </si>
  <si>
    <t>Property Tax: Annual property tax divided by 12</t>
  </si>
  <si>
    <t>Insurance: Monthly landlord insurance premium</t>
  </si>
  <si>
    <t>HOA / Condo Fees: Monthly association dues</t>
  </si>
  <si>
    <t>Maintenance Reserve: Percentage of rent set aside for repairs (typically 5-10%)</t>
  </si>
  <si>
    <t>Vacancy Rate: Expected percentage of time the unit is vacant (typically 5-8%)</t>
  </si>
  <si>
    <t>Property Management: Fee as a percentage of effective rent (typically 8-12%)</t>
  </si>
  <si>
    <t>KEY METRICS EXPLAINED</t>
  </si>
  <si>
    <t>Monthly Cash Flow: Effective rent minus all monthly expenses</t>
  </si>
  <si>
    <t>Annual Cash Flow: Monthly cash flow multiplied by 12</t>
  </si>
  <si>
    <t>NOI (Net Operating Income): Annual income minus operating expenses (excludes mortgage)</t>
  </si>
  <si>
    <t>Cap Rate: NOI divided by purchase price - measures property return independent of financing</t>
  </si>
  <si>
    <t>Cash-on-Cash Return: Annual cash flow divided by total cash invested (down payment)</t>
  </si>
  <si>
    <t>Expense Ratio: Operating expenses as a percentage of effective rental income</t>
  </si>
  <si>
    <t>The tracking table lets you record actual monthly rent received.</t>
  </si>
  <si>
    <t>Expense rows pull from your input assumptions but adjust based on actual rent.</t>
  </si>
  <si>
    <t>Net Cash Flow shows your actual monthly profit or loss.</t>
  </si>
  <si>
    <t>Use this to compare projected vs actual performance over the year.</t>
  </si>
  <si>
    <t>COMPATIBILITY</t>
  </si>
  <si>
    <t>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</si>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</sst>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B91C1C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0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4" fontId="6" fillId="0" borderId="2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indent="1"/>
    </xf>
    <xf numFmtId="164" fontId="15" fillId="2" borderId="5" xfId="0" applyNumberFormat="1" applyFont="1" applyFill="1" applyBorder="1" applyAlignment="1" applyProtection="1">
      <alignment horizontal="right" vertical="center"/>
      <protection locked="0"/>
    </xf>
    <xf numFmtId="10" fontId="15" fillId="2" borderId="5" xfId="0" applyNumberFormat="1" applyFont="1" applyFill="1" applyBorder="1" applyAlignment="1" applyProtection="1">
      <alignment horizontal="right" vertical="center"/>
      <protection locked="0"/>
    </xf>
    <xf numFmtId="164" fontId="16" fillId="3" borderId="6" xfId="0" applyNumberFormat="1" applyFont="1" applyFill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 indent="1"/>
    </xf>
    <xf numFmtId="164" fontId="14" fillId="0" borderId="7" xfId="0" applyNumberFormat="1" applyFont="1" applyBorder="1" applyAlignment="1" applyProtection="1">
      <alignment horizontal="right" vertical="center"/>
    </xf>
    <xf numFmtId="0" fontId="8" fillId="3" borderId="0" xfId="0" applyFont="1" applyFill="1" applyAlignment="1" applyProtection="1">
      <alignment horizontal="left" vertical="center" indent="1"/>
    </xf>
    <xf numFmtId="0" fontId="13" fillId="3" borderId="0" xfId="0" applyFont="1" applyFill="1" applyAlignment="1" applyProtection="1">
      <alignment horizontal="left" vertical="center" wrapText="1" indent="1"/>
    </xf>
    <xf numFmtId="10" fontId="16" fillId="3" borderId="6" xfId="0" applyNumberFormat="1" applyFont="1" applyFill="1" applyBorder="1" applyAlignment="1" applyProtection="1">
      <alignment horizontal="right" vertical="center"/>
    </xf>
    <xf numFmtId="0" fontId="17" fillId="4" borderId="0" xfId="0" applyFont="1" applyFill="1" applyAlignment="1" applyProtection="1">
      <alignment horizontal="left" vertical="center" wrapText="1" indent="1"/>
    </xf>
    <xf numFmtId="0" fontId="17" fillId="4" borderId="0" xfId="0" applyFont="1" applyFill="1" applyAlignment="1" applyProtection="1">
      <alignment horizontal="center" vertical="center" wrapText="1"/>
    </xf>
    <xf numFmtId="164" fontId="15" fillId="0" borderId="8" xfId="0" applyNumberFormat="1" applyFont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Cash Flow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Cash Flow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Dashboard!$C$50:$N$50</c:f>
              <c:numCache>
                <c:formatCode>$#,##0</c:formatCode>
                <c:ptCount val="12"/>
                <c:pt idx="0">
                  <c:v>-202</c:v>
                </c:pt>
                <c:pt idx="1">
                  <c:v>-202</c:v>
                </c:pt>
                <c:pt idx="2">
                  <c:v>-202</c:v>
                </c:pt>
                <c:pt idx="3">
                  <c:v>-202</c:v>
                </c:pt>
                <c:pt idx="4">
                  <c:v>-202</c:v>
                </c:pt>
                <c:pt idx="5">
                  <c:v>-202</c:v>
                </c:pt>
                <c:pt idx="6">
                  <c:v>-202</c:v>
                </c:pt>
                <c:pt idx="7">
                  <c:v>-202</c:v>
                </c:pt>
                <c:pt idx="8">
                  <c:v>-202</c:v>
                </c:pt>
                <c:pt idx="9">
                  <c:v>-202</c:v>
                </c:pt>
                <c:pt idx="10">
                  <c:v>-202</c:v>
                </c:pt>
                <c:pt idx="11">
                  <c:v>-202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Expense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Dashboard!$B$51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cat>
            <c:strRef>
              <c:f>Dashboard!$C$51:$H$51</c:f>
              <c:strCache>
                <c:ptCount val="6"/>
                <c:pt idx="0">
                  <c:v>Mortgage</c:v>
                </c:pt>
                <c:pt idx="1">
                  <c:v>Property Tax</c:v>
                </c:pt>
                <c:pt idx="2">
                  <c:v>Insurance</c:v>
                </c:pt>
                <c:pt idx="3">
                  <c:v>HOA</c:v>
                </c:pt>
                <c:pt idx="4">
                  <c:v>Property Mgmt</c:v>
                </c:pt>
                <c:pt idx="5">
                  <c:v>Maintenance</c:v>
                </c:pt>
              </c:strCache>
            </c:strRef>
          </c:cat>
          <c:val>
            <c:numRef>
              <c:f>Dashboard!$C$52:$H$52</c:f>
              <c:numCache>
                <c:formatCode>$#,##0</c:formatCode>
                <c:ptCount val="6"/>
                <c:pt idx="0">
                  <c:v>1450</c:v>
                </c:pt>
                <c:pt idx="1">
                  <c:v>350</c:v>
                </c:pt>
                <c:pt idx="2">
                  <c:v>125</c:v>
                </c:pt>
                <c:pt idx="3">
                  <c:v>200</c:v>
                </c:pt>
                <c:pt idx="4">
                  <c:v>167</c:v>
                </c:pt>
                <c:pt idx="5">
                  <c:v>110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P48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16" width="13" customWidth="1"/>
  </cols>
  <sheetData>
    <row r="1" ht="48" customHeight="1" spans="1:16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24" customHeight="1" spans="1:16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14" customHeight="1" x14ac:dyDescent="0.25"/>
    <row r="4" ht="28" customHeight="1" spans="1:3" x14ac:dyDescent="0.25">
      <c r="A4" s="9" t="s">
        <v>40</v>
      </c>
      <c r="B4" s="10"/>
      <c r="C4" s="10"/>
    </row>
    <row r="5" ht="26" customHeight="1" spans="1:3" x14ac:dyDescent="0.25">
      <c r="A5" s="16" t="s">
        <v>41</v>
      </c>
      <c r="B5" s="17">
        <v>2200</v>
      </c>
      <c r="C5" s="15" t="s">
        <v>42</v>
      </c>
    </row>
    <row r="6" ht="26" customHeight="1" spans="1:3" x14ac:dyDescent="0.25">
      <c r="A6" s="16" t="s">
        <v>43</v>
      </c>
      <c r="B6" s="17">
        <v>1450</v>
      </c>
      <c r="C6" s="15" t="s">
        <v>44</v>
      </c>
    </row>
    <row r="7" ht="26" customHeight="1" spans="1:3" x14ac:dyDescent="0.25">
      <c r="A7" s="16" t="s">
        <v>45</v>
      </c>
      <c r="B7" s="17">
        <v>350</v>
      </c>
      <c r="C7" s="15" t="s">
        <v>46</v>
      </c>
    </row>
    <row r="8" ht="26" customHeight="1" spans="1:3" x14ac:dyDescent="0.25">
      <c r="A8" s="16" t="s">
        <v>47</v>
      </c>
      <c r="B8" s="17">
        <v>125</v>
      </c>
      <c r="C8" s="15" t="s">
        <v>48</v>
      </c>
    </row>
    <row r="9" ht="26" customHeight="1" spans="1:3" x14ac:dyDescent="0.25">
      <c r="A9" s="16" t="s">
        <v>49</v>
      </c>
      <c r="B9" s="17">
        <v>200</v>
      </c>
      <c r="C9" s="15" t="s">
        <v>50</v>
      </c>
    </row>
    <row r="10" ht="26" customHeight="1" spans="1:3" x14ac:dyDescent="0.25">
      <c r="A10" s="16" t="s">
        <v>51</v>
      </c>
      <c r="B10" s="18">
        <v>0.05</v>
      </c>
      <c r="C10" s="15" t="s">
        <v>52</v>
      </c>
    </row>
    <row r="11" ht="26" customHeight="1" spans="1:3" x14ac:dyDescent="0.25">
      <c r="A11" s="16" t="s">
        <v>53</v>
      </c>
      <c r="B11" s="18">
        <v>0.05</v>
      </c>
      <c r="C11" s="15" t="s">
        <v>52</v>
      </c>
    </row>
    <row r="12" ht="26" customHeight="1" spans="1:3" x14ac:dyDescent="0.25">
      <c r="A12" s="16" t="s">
        <v>54</v>
      </c>
      <c r="B12" s="18">
        <v>0.08</v>
      </c>
      <c r="C12" s="15" t="s">
        <v>55</v>
      </c>
    </row>
    <row r="13" ht="14" customHeight="1" x14ac:dyDescent="0.25"/>
    <row r="14" ht="28" customHeight="1" spans="1:3" x14ac:dyDescent="0.25">
      <c r="A14" s="9" t="s">
        <v>56</v>
      </c>
      <c r="B14" s="10"/>
      <c r="C14" s="10"/>
    </row>
    <row r="15" ht="26" customHeight="1" spans="1:2" x14ac:dyDescent="0.25">
      <c r="A15" s="16" t="s">
        <v>57</v>
      </c>
      <c r="B15" s="17">
        <v>320000</v>
      </c>
    </row>
    <row r="16" ht="26" customHeight="1" spans="1:2" x14ac:dyDescent="0.25">
      <c r="A16" s="16" t="s">
        <v>58</v>
      </c>
      <c r="B16" s="17">
        <v>64000</v>
      </c>
    </row>
    <row r="17" ht="14" customHeight="1" x14ac:dyDescent="0.25"/>
    <row r="18" ht="28" customHeight="1" spans="1:3" x14ac:dyDescent="0.25">
      <c r="A18" s="9" t="s">
        <v>59</v>
      </c>
      <c r="B18" s="10"/>
      <c r="C18" s="10"/>
    </row>
    <row r="19" ht="26" customHeight="1" spans="1:2" x14ac:dyDescent="0.25">
      <c r="A19" s="16" t="s">
        <v>60</v>
      </c>
      <c r="B19" s="19">
        <f>B5*B11</f>
        <v>110</v>
      </c>
    </row>
    <row r="20" ht="26" customHeight="1" spans="1:3" x14ac:dyDescent="0.25">
      <c r="A20" s="16" t="s">
        <v>61</v>
      </c>
      <c r="B20" s="19">
        <f>B5-B19</f>
        <v>2090</v>
      </c>
      <c r="C20" s="15" t="s">
        <v>62</v>
      </c>
    </row>
    <row r="21" ht="26" customHeight="1" spans="1:2" x14ac:dyDescent="0.25">
      <c r="A21" s="16" t="s">
        <v>63</v>
      </c>
      <c r="B21" s="19">
        <f>B20*B12</f>
        <v>167.20000000000002</v>
      </c>
    </row>
    <row r="22" ht="26" customHeight="1" spans="1:2" x14ac:dyDescent="0.25">
      <c r="A22" s="16" t="s">
        <v>51</v>
      </c>
      <c r="B22" s="19">
        <f>B5*B10</f>
        <v>110</v>
      </c>
    </row>
    <row r="23" ht="6" customHeight="1" x14ac:dyDescent="0.25"/>
    <row r="24" ht="26" customHeight="1" spans="1:2" x14ac:dyDescent="0.25">
      <c r="A24" s="20" t="s">
        <v>64</v>
      </c>
      <c r="B24" s="21">
        <f>B6+B7+B8+B9+B21+B22</f>
        <v>2402.2</v>
      </c>
    </row>
    <row r="25" ht="32" customHeight="1" spans="1:3" x14ac:dyDescent="0.25">
      <c r="A25" s="22" t="s">
        <v>65</v>
      </c>
      <c r="B25" s="19">
        <f>B20-B24</f>
        <v>-312.1999999999998</v>
      </c>
      <c r="C25" s="23" t="s">
        <v>66</v>
      </c>
    </row>
    <row r="26" ht="26" customHeight="1" spans="1:2" x14ac:dyDescent="0.25">
      <c r="A26" s="16" t="s">
        <v>67</v>
      </c>
      <c r="B26" s="19">
        <f>B25*12</f>
        <v>-3746.399999999998</v>
      </c>
    </row>
    <row r="27" ht="14" customHeight="1" x14ac:dyDescent="0.25"/>
    <row r="28" ht="28" customHeight="1" spans="1:3" x14ac:dyDescent="0.25">
      <c r="A28" s="9" t="s">
        <v>68</v>
      </c>
      <c r="B28" s="10"/>
      <c r="C28" s="10"/>
    </row>
    <row r="29" ht="26" customHeight="1" spans="1:3" x14ac:dyDescent="0.25">
      <c r="A29" s="16" t="s">
        <v>69</v>
      </c>
      <c r="B29" s="19">
        <f>(B20-B7-B8-B9-B21-B22)*12</f>
        <v>13653.599999999999</v>
      </c>
      <c r="C29" s="15" t="s">
        <v>70</v>
      </c>
    </row>
    <row r="30" ht="26" customHeight="1" spans="1:3" x14ac:dyDescent="0.25">
      <c r="A30" s="16" t="s">
        <v>71</v>
      </c>
      <c r="B30" s="24">
        <f>IF(B15=0,0,B29/B15)</f>
        <v>0.0426675</v>
      </c>
      <c r="C30" s="15" t="s">
        <v>72</v>
      </c>
    </row>
    <row r="31" ht="26" customHeight="1" spans="1:3" x14ac:dyDescent="0.25">
      <c r="A31" s="16" t="s">
        <v>73</v>
      </c>
      <c r="B31" s="24">
        <f>IF(B16=0,0,B26/B16)</f>
        <v>-0.058537499999999965</v>
      </c>
      <c r="C31" s="15" t="s">
        <v>74</v>
      </c>
    </row>
    <row r="32" ht="26" customHeight="1" spans="1:3" x14ac:dyDescent="0.25">
      <c r="A32" s="16" t="s">
        <v>75</v>
      </c>
      <c r="B32" s="24">
        <f>IF(B20=0,0,(B7+B8+B9+B21+B22)/B20)</f>
        <v>0.45559808612440195</v>
      </c>
      <c r="C32" s="15" t="s">
        <v>76</v>
      </c>
    </row>
    <row r="33" ht="14" customHeight="1" x14ac:dyDescent="0.25"/>
    <row r="34" ht="28" customHeight="1" spans="1:16" x14ac:dyDescent="0.25">
      <c r="A34" s="9" t="s">
        <v>77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ht="32" customHeight="1" spans="1:13" x14ac:dyDescent="0.25">
      <c r="A35" s="25" t="s">
        <v>18</v>
      </c>
      <c r="B35" s="26" t="s">
        <v>19</v>
      </c>
      <c r="C35" s="26" t="s">
        <v>20</v>
      </c>
      <c r="D35" s="26" t="s">
        <v>21</v>
      </c>
      <c r="E35" s="26" t="s">
        <v>22</v>
      </c>
      <c r="F35" s="26" t="s">
        <v>23</v>
      </c>
      <c r="G35" s="26" t="s">
        <v>24</v>
      </c>
      <c r="H35" s="26" t="s">
        <v>25</v>
      </c>
      <c r="I35" s="26" t="s">
        <v>26</v>
      </c>
      <c r="J35" s="26" t="s">
        <v>27</v>
      </c>
      <c r="K35" s="26" t="s">
        <v>28</v>
      </c>
      <c r="L35" s="26" t="s">
        <v>29</v>
      </c>
      <c r="M35" s="26" t="s">
        <v>30</v>
      </c>
    </row>
    <row r="36" ht="26" customHeight="1" spans="1:13" x14ac:dyDescent="0.25">
      <c r="A36" s="16" t="s">
        <v>78</v>
      </c>
      <c r="B36" s="17">
        <v>2200</v>
      </c>
      <c r="C36" s="17">
        <v>2200</v>
      </c>
      <c r="D36" s="17">
        <v>2200</v>
      </c>
      <c r="E36" s="17">
        <v>2200</v>
      </c>
      <c r="F36" s="17">
        <v>2200</v>
      </c>
      <c r="G36" s="17">
        <v>2200</v>
      </c>
      <c r="H36" s="17">
        <v>2200</v>
      </c>
      <c r="I36" s="17">
        <v>2200</v>
      </c>
      <c r="J36" s="17">
        <v>2200</v>
      </c>
      <c r="K36" s="17">
        <v>2200</v>
      </c>
      <c r="L36" s="17">
        <v>2200</v>
      </c>
      <c r="M36" s="17">
        <v>2200</v>
      </c>
    </row>
    <row r="37" ht="26" customHeight="1" spans="1:13" x14ac:dyDescent="0.25">
      <c r="A37" s="16" t="s">
        <v>33</v>
      </c>
      <c r="B37" s="27">
        <f>B6</f>
        <v>1450</v>
      </c>
      <c r="C37" s="27">
        <f>B6</f>
        <v>1450</v>
      </c>
      <c r="D37" s="27">
        <f>B6</f>
        <v>1450</v>
      </c>
      <c r="E37" s="27">
        <f>B6</f>
        <v>1450</v>
      </c>
      <c r="F37" s="27">
        <f>B6</f>
        <v>1450</v>
      </c>
      <c r="G37" s="27">
        <f>B6</f>
        <v>1450</v>
      </c>
      <c r="H37" s="27">
        <f>B6</f>
        <v>1450</v>
      </c>
      <c r="I37" s="27">
        <f>B6</f>
        <v>1450</v>
      </c>
      <c r="J37" s="27">
        <f>B6</f>
        <v>1450</v>
      </c>
      <c r="K37" s="27">
        <f>B6</f>
        <v>1450</v>
      </c>
      <c r="L37" s="27">
        <f>B6</f>
        <v>1450</v>
      </c>
      <c r="M37" s="27">
        <f>B6</f>
        <v>1450</v>
      </c>
    </row>
    <row r="38" ht="26" customHeight="1" spans="1:13" x14ac:dyDescent="0.25">
      <c r="A38" s="16" t="s">
        <v>34</v>
      </c>
      <c r="B38" s="27">
        <f>B7</f>
        <v>350</v>
      </c>
      <c r="C38" s="27">
        <f>B7</f>
        <v>350</v>
      </c>
      <c r="D38" s="27">
        <f>B7</f>
        <v>350</v>
      </c>
      <c r="E38" s="27">
        <f>B7</f>
        <v>350</v>
      </c>
      <c r="F38" s="27">
        <f>B7</f>
        <v>350</v>
      </c>
      <c r="G38" s="27">
        <f>B7</f>
        <v>350</v>
      </c>
      <c r="H38" s="27">
        <f>B7</f>
        <v>350</v>
      </c>
      <c r="I38" s="27">
        <f>B7</f>
        <v>350</v>
      </c>
      <c r="J38" s="27">
        <f>B7</f>
        <v>350</v>
      </c>
      <c r="K38" s="27">
        <f>B7</f>
        <v>350</v>
      </c>
      <c r="L38" s="27">
        <f>B7</f>
        <v>350</v>
      </c>
      <c r="M38" s="27">
        <f>B7</f>
        <v>350</v>
      </c>
    </row>
    <row r="39" ht="26" customHeight="1" spans="1:13" x14ac:dyDescent="0.25">
      <c r="A39" s="16" t="s">
        <v>35</v>
      </c>
      <c r="B39" s="27">
        <f>B8</f>
        <v>125</v>
      </c>
      <c r="C39" s="27">
        <f>B8</f>
        <v>125</v>
      </c>
      <c r="D39" s="27">
        <f>B8</f>
        <v>125</v>
      </c>
      <c r="E39" s="27">
        <f>B8</f>
        <v>125</v>
      </c>
      <c r="F39" s="27">
        <f>B8</f>
        <v>125</v>
      </c>
      <c r="G39" s="27">
        <f>B8</f>
        <v>125</v>
      </c>
      <c r="H39" s="27">
        <f>B8</f>
        <v>125</v>
      </c>
      <c r="I39" s="27">
        <f>B8</f>
        <v>125</v>
      </c>
      <c r="J39" s="27">
        <f>B8</f>
        <v>125</v>
      </c>
      <c r="K39" s="27">
        <f>B8</f>
        <v>125</v>
      </c>
      <c r="L39" s="27">
        <f>B8</f>
        <v>125</v>
      </c>
      <c r="M39" s="27">
        <f>B8</f>
        <v>125</v>
      </c>
    </row>
    <row r="40" ht="26" customHeight="1" spans="1:13" x14ac:dyDescent="0.25">
      <c r="A40" s="16" t="s">
        <v>36</v>
      </c>
      <c r="B40" s="27">
        <f>B9</f>
        <v>200</v>
      </c>
      <c r="C40" s="27">
        <f>B9</f>
        <v>200</v>
      </c>
      <c r="D40" s="27">
        <f>B9</f>
        <v>200</v>
      </c>
      <c r="E40" s="27">
        <f>B9</f>
        <v>200</v>
      </c>
      <c r="F40" s="27">
        <f>B9</f>
        <v>200</v>
      </c>
      <c r="G40" s="27">
        <f>B9</f>
        <v>200</v>
      </c>
      <c r="H40" s="27">
        <f>B9</f>
        <v>200</v>
      </c>
      <c r="I40" s="27">
        <f>B9</f>
        <v>200</v>
      </c>
      <c r="J40" s="27">
        <f>B9</f>
        <v>200</v>
      </c>
      <c r="K40" s="27">
        <f>B9</f>
        <v>200</v>
      </c>
      <c r="L40" s="27">
        <f>B9</f>
        <v>200</v>
      </c>
      <c r="M40" s="27">
        <f>B9</f>
        <v>200</v>
      </c>
    </row>
    <row r="41" ht="26" customHeight="1" spans="1:13" x14ac:dyDescent="0.25">
      <c r="A41" s="16" t="s">
        <v>38</v>
      </c>
      <c r="B41" s="27">
        <f>B36*B10</f>
        <v>110</v>
      </c>
      <c r="C41" s="27">
        <f>C36*B10</f>
        <v>110</v>
      </c>
      <c r="D41" s="27">
        <f>D36*B10</f>
        <v>110</v>
      </c>
      <c r="E41" s="27">
        <f>E36*B10</f>
        <v>110</v>
      </c>
      <c r="F41" s="27">
        <f>F36*B10</f>
        <v>110</v>
      </c>
      <c r="G41" s="27">
        <f>G36*B10</f>
        <v>110</v>
      </c>
      <c r="H41" s="27">
        <f>H36*B10</f>
        <v>110</v>
      </c>
      <c r="I41" s="27">
        <f>I36*B10</f>
        <v>110</v>
      </c>
      <c r="J41" s="27">
        <f>J36*B10</f>
        <v>110</v>
      </c>
      <c r="K41" s="27">
        <f>K36*B10</f>
        <v>110</v>
      </c>
      <c r="L41" s="27">
        <f>L36*B10</f>
        <v>110</v>
      </c>
      <c r="M41" s="27">
        <f>M36*B10</f>
        <v>110</v>
      </c>
    </row>
    <row r="42" ht="26" customHeight="1" spans="1:13" x14ac:dyDescent="0.25">
      <c r="A42" s="16" t="s">
        <v>37</v>
      </c>
      <c r="B42" s="27">
        <f>B36*(1-B11)*B12</f>
        <v>167</v>
      </c>
      <c r="C42" s="27">
        <f>C36*(1-B11)*B12</f>
        <v>167</v>
      </c>
      <c r="D42" s="27">
        <f>D36*(1-B11)*B12</f>
        <v>167</v>
      </c>
      <c r="E42" s="27">
        <f>E36*(1-B11)*B12</f>
        <v>167</v>
      </c>
      <c r="F42" s="27">
        <f>F36*(1-B11)*B12</f>
        <v>167</v>
      </c>
      <c r="G42" s="27">
        <f>G36*(1-B11)*B12</f>
        <v>167</v>
      </c>
      <c r="H42" s="27">
        <f>H36*(1-B11)*B12</f>
        <v>167</v>
      </c>
      <c r="I42" s="27">
        <f>I36*(1-B11)*B12</f>
        <v>167</v>
      </c>
      <c r="J42" s="27">
        <f>J36*(1-B11)*B12</f>
        <v>167</v>
      </c>
      <c r="K42" s="27">
        <f>K36*(1-B11)*B12</f>
        <v>167</v>
      </c>
      <c r="L42" s="27">
        <f>L36*(1-B11)*B12</f>
        <v>167</v>
      </c>
      <c r="M42" s="27">
        <f>M36*(1-B11)*B12</f>
        <v>167</v>
      </c>
    </row>
    <row r="43" ht="26" customHeight="1" spans="1:13" x14ac:dyDescent="0.25">
      <c r="A43" s="20" t="s">
        <v>79</v>
      </c>
      <c r="B43" s="21">
        <f>B37+B38+B39+B40+B41+B42</f>
        <v>2402</v>
      </c>
      <c r="C43" s="21">
        <f>C37+C38+C39+C40+C41+C42</f>
        <v>2402</v>
      </c>
      <c r="D43" s="21">
        <f>D37+D38+D39+D40+D41+D42</f>
        <v>2402</v>
      </c>
      <c r="E43" s="21">
        <f>E37+E38+E39+E40+E41+E42</f>
        <v>2402</v>
      </c>
      <c r="F43" s="21">
        <f>F37+F38+F39+F40+F41+F42</f>
        <v>2402</v>
      </c>
      <c r="G43" s="21">
        <f>G37+G38+G39+G40+G41+G42</f>
        <v>2402</v>
      </c>
      <c r="H43" s="21">
        <f>H37+H38+H39+H40+H41+H42</f>
        <v>2402</v>
      </c>
      <c r="I43" s="21">
        <f>I37+I38+I39+I40+I41+I42</f>
        <v>2402</v>
      </c>
      <c r="J43" s="21">
        <f>J37+J38+J39+J40+J41+J42</f>
        <v>2402</v>
      </c>
      <c r="K43" s="21">
        <f>K37+K38+K39+K40+K41+K42</f>
        <v>2402</v>
      </c>
      <c r="L43" s="21">
        <f>L37+L38+L39+L40+L41+L42</f>
        <v>2402</v>
      </c>
      <c r="M43" s="21">
        <f>M37+M38+M39+M40+M41+M42</f>
        <v>2402</v>
      </c>
    </row>
    <row r="44" ht="30" customHeight="1" spans="1:13" x14ac:dyDescent="0.25">
      <c r="A44" s="22" t="s">
        <v>80</v>
      </c>
      <c r="B44" s="19">
        <f>B36-B43</f>
        <v>-202</v>
      </c>
      <c r="C44" s="19">
        <f>C36-C43</f>
        <v>-202</v>
      </c>
      <c r="D44" s="19">
        <f>D36-D43</f>
        <v>-202</v>
      </c>
      <c r="E44" s="19">
        <f>E36-E43</f>
        <v>-202</v>
      </c>
      <c r="F44" s="19">
        <f>F36-F43</f>
        <v>-202</v>
      </c>
      <c r="G44" s="19">
        <f>G36-G43</f>
        <v>-202</v>
      </c>
      <c r="H44" s="19">
        <f>H36-H43</f>
        <v>-202</v>
      </c>
      <c r="I44" s="19">
        <f>I36-I43</f>
        <v>-202</v>
      </c>
      <c r="J44" s="19">
        <f>J36-J43</f>
        <v>-202</v>
      </c>
      <c r="K44" s="19">
        <f>K36-K43</f>
        <v>-202</v>
      </c>
      <c r="L44" s="19">
        <f>L36-L43</f>
        <v>-202</v>
      </c>
      <c r="M44" s="19">
        <f>M36-M43</f>
        <v>-202</v>
      </c>
    </row>
    <row r="45" ht="10" customHeight="1" x14ac:dyDescent="0.25"/>
    <row r="46" ht="6" customHeight="1" x14ac:dyDescent="0.25"/>
    <row r="47" ht="20" customHeight="1" spans="1:13" x14ac:dyDescent="0.25">
      <c r="A47" s="11" t="s">
        <v>16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ht="20" customHeight="1" spans="1:13" x14ac:dyDescent="0.25">
      <c r="A48" s="12" t="s">
        <v>17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</sheetData>
  <sheetProtection sheet="1"/>
  <mergeCells count="4">
    <mergeCell ref="A1:P1"/>
    <mergeCell ref="A2:P2"/>
    <mergeCell ref="A47:M47"/>
    <mergeCell ref="A48:M48"/>
  </mergeCells>
  <conditionalFormatting sqref="B44:M44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4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2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'Property Setup'!B25</f>
        <v>-312.1999999999998</v>
      </c>
      <c r="C5" s="5"/>
      <c r="E5" s="5">
        <f>'Property Setup'!B26</f>
        <v>-3746.399999999998</v>
      </c>
      <c r="F5" s="5"/>
      <c r="H5" s="6">
        <f>'Property Setup'!B30</f>
        <v>0.0426675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6">
        <f>'Property Setup'!B31</f>
        <v>-0.058537499999999965</v>
      </c>
      <c r="C9" s="6"/>
      <c r="E9" s="8">
        <f>'Property Setup'!B29</f>
        <v>13653.599999999999</v>
      </c>
      <c r="F9" s="8"/>
      <c r="H9" s="6">
        <f>'Property Setup'!B32</f>
        <v>0.45559808612440195</v>
      </c>
      <c r="I9" s="6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9" t="s">
        <v>3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9" t="s">
        <v>15</v>
      </c>
      <c r="C29" s="10"/>
      <c r="D29" s="10"/>
      <c r="E29" s="10"/>
      <c r="F29" s="10"/>
      <c r="G29" s="10"/>
      <c r="H29" s="10"/>
      <c r="I29" s="10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1" t="s">
        <v>16</v>
      </c>
      <c r="B47" s="11"/>
      <c r="C47" s="11"/>
      <c r="D47" s="11"/>
      <c r="E47" s="11"/>
      <c r="F47" s="11"/>
      <c r="G47" s="11"/>
      <c r="H47" s="11"/>
      <c r="I47" s="11"/>
    </row>
    <row r="48" ht="20" customHeight="1" spans="1:9" x14ac:dyDescent="0.25">
      <c r="A48" s="12" t="s">
        <v>17</v>
      </c>
      <c r="B48" s="12"/>
      <c r="C48" s="12"/>
      <c r="D48" s="12"/>
      <c r="E48" s="12"/>
      <c r="F48" s="12"/>
      <c r="G48" s="12"/>
      <c r="H48" s="12"/>
      <c r="I48" s="12"/>
    </row>
    <row r="49" ht="1" customHeight="1" spans="2:14" x14ac:dyDescent="0.25">
      <c r="B49" s="13" t="s">
        <v>18</v>
      </c>
      <c r="C49" s="13" t="s">
        <v>19</v>
      </c>
      <c r="D49" s="13" t="s">
        <v>20</v>
      </c>
      <c r="E49" s="13" t="s">
        <v>21</v>
      </c>
      <c r="F49" s="13" t="s">
        <v>22</v>
      </c>
      <c r="G49" s="13" t="s">
        <v>23</v>
      </c>
      <c r="H49" s="13" t="s">
        <v>24</v>
      </c>
      <c r="I49" s="13" t="s">
        <v>25</v>
      </c>
      <c r="J49" s="13" t="s">
        <v>26</v>
      </c>
      <c r="K49" s="13" t="s">
        <v>27</v>
      </c>
      <c r="L49" s="13" t="s">
        <v>28</v>
      </c>
      <c r="M49" s="13" t="s">
        <v>29</v>
      </c>
      <c r="N49" s="13" t="s">
        <v>30</v>
      </c>
    </row>
    <row r="50" ht="1" customHeight="1" spans="2:14" x14ac:dyDescent="0.25">
      <c r="B50" s="13" t="s">
        <v>31</v>
      </c>
      <c r="C50" s="13">
        <f>'Property Setup'!B44</f>
        <v>-202</v>
      </c>
      <c r="D50" s="13">
        <f>'Property Setup'!C44</f>
        <v>-202</v>
      </c>
      <c r="E50" s="13">
        <f>'Property Setup'!D44</f>
        <v>-202</v>
      </c>
      <c r="F50" s="13">
        <f>'Property Setup'!E44</f>
        <v>-202</v>
      </c>
      <c r="G50" s="13">
        <f>'Property Setup'!F44</f>
        <v>-202</v>
      </c>
      <c r="H50" s="13">
        <f>'Property Setup'!G44</f>
        <v>-202</v>
      </c>
      <c r="I50" s="13">
        <f>'Property Setup'!H44</f>
        <v>-202</v>
      </c>
      <c r="J50" s="13">
        <f>'Property Setup'!I44</f>
        <v>-202</v>
      </c>
      <c r="K50" s="13">
        <f>'Property Setup'!J44</f>
        <v>-202</v>
      </c>
      <c r="L50" s="13">
        <f>'Property Setup'!K44</f>
        <v>-202</v>
      </c>
      <c r="M50" s="13">
        <f>'Property Setup'!L44</f>
        <v>-202</v>
      </c>
      <c r="N50" s="13">
        <f>'Property Setup'!M44</f>
        <v>-202</v>
      </c>
    </row>
    <row r="51" ht="1" customHeight="1" spans="2:8" x14ac:dyDescent="0.25">
      <c r="B51" s="13" t="s">
        <v>32</v>
      </c>
      <c r="C51" s="13" t="s">
        <v>33</v>
      </c>
      <c r="D51" s="13" t="s">
        <v>34</v>
      </c>
      <c r="E51" s="13" t="s">
        <v>35</v>
      </c>
      <c r="F51" s="13" t="s">
        <v>36</v>
      </c>
      <c r="G51" s="13" t="s">
        <v>37</v>
      </c>
      <c r="H51" s="13" t="s">
        <v>38</v>
      </c>
    </row>
    <row r="52" ht="1" customHeight="1" spans="3:8" x14ac:dyDescent="0.25">
      <c r="C52" s="13">
        <f>'Property Setup'!B6</f>
        <v>1450</v>
      </c>
      <c r="D52" s="13">
        <f>'Property Setup'!B7</f>
        <v>350</v>
      </c>
      <c r="E52" s="13">
        <f>'Property Setup'!B8</f>
        <v>125</v>
      </c>
      <c r="F52" s="13">
        <f>'Property Setup'!B9</f>
        <v>200</v>
      </c>
      <c r="G52" s="13">
        <f>'Property Setup'!B21</f>
        <v>167</v>
      </c>
      <c r="H52" s="13">
        <f>'Property Setup'!B22</f>
        <v>110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8" t="s">
        <v>81</v>
      </c>
    </row>
    <row r="2" ht="20" customHeight="1" spans="2:2" x14ac:dyDescent="0.25">
      <c r="B2" s="29" t="s">
        <v>82</v>
      </c>
    </row>
    <row r="3" ht="16" customHeight="1" x14ac:dyDescent="0.25"/>
    <row r="4" ht="28" customHeight="1" spans="1:2" x14ac:dyDescent="0.25">
      <c r="A4" s="30" t="s">
        <v>83</v>
      </c>
      <c r="B4" s="10"/>
    </row>
    <row r="6" ht="24" customHeight="1" spans="2:2" x14ac:dyDescent="0.25">
      <c r="B6" s="31" t="s">
        <v>84</v>
      </c>
    </row>
    <row r="7" ht="24" customHeight="1" spans="2:2" x14ac:dyDescent="0.25">
      <c r="B7" s="31" t="s">
        <v>85</v>
      </c>
    </row>
    <row r="8" ht="24" customHeight="1" spans="2:2" x14ac:dyDescent="0.25">
      <c r="B8" s="31" t="s">
        <v>86</v>
      </c>
    </row>
    <row r="9" ht="24" customHeight="1" spans="2:2" x14ac:dyDescent="0.25">
      <c r="B9" s="31" t="s">
        <v>87</v>
      </c>
    </row>
    <row r="10" ht="24" customHeight="1" spans="2:2" x14ac:dyDescent="0.25">
      <c r="B10" s="31" t="s">
        <v>88</v>
      </c>
    </row>
    <row r="11" ht="24" customHeight="1" spans="2:2" x14ac:dyDescent="0.25">
      <c r="B11" s="31" t="s">
        <v>89</v>
      </c>
    </row>
    <row r="12" ht="12" customHeight="1" x14ac:dyDescent="0.25"/>
    <row r="13" ht="28" customHeight="1" spans="1:2" x14ac:dyDescent="0.25">
      <c r="A13" s="30" t="s">
        <v>40</v>
      </c>
      <c r="B13" s="10"/>
    </row>
    <row r="15" ht="24" customHeight="1" spans="2:2" x14ac:dyDescent="0.25">
      <c r="B15" s="31" t="s">
        <v>90</v>
      </c>
    </row>
    <row r="16" ht="24" customHeight="1" spans="2:2" x14ac:dyDescent="0.25">
      <c r="B16" s="31" t="s">
        <v>91</v>
      </c>
    </row>
    <row r="17" ht="24" customHeight="1" spans="2:2" x14ac:dyDescent="0.25">
      <c r="B17" s="31" t="s">
        <v>92</v>
      </c>
    </row>
    <row r="18" ht="24" customHeight="1" spans="2:2" x14ac:dyDescent="0.25">
      <c r="B18" s="31" t="s">
        <v>93</v>
      </c>
    </row>
    <row r="19" ht="24" customHeight="1" spans="2:2" x14ac:dyDescent="0.25">
      <c r="B19" s="31" t="s">
        <v>94</v>
      </c>
    </row>
    <row r="20" ht="24" customHeight="1" spans="2:2" x14ac:dyDescent="0.25">
      <c r="B20" s="31" t="s">
        <v>95</v>
      </c>
    </row>
    <row r="21" ht="24" customHeight="1" spans="2:2" x14ac:dyDescent="0.25">
      <c r="B21" s="31" t="s">
        <v>96</v>
      </c>
    </row>
    <row r="22" ht="24" customHeight="1" spans="2:2" x14ac:dyDescent="0.25">
      <c r="B22" s="31" t="s">
        <v>97</v>
      </c>
    </row>
    <row r="23" ht="12" customHeight="1" x14ac:dyDescent="0.25"/>
    <row r="24" ht="28" customHeight="1" spans="1:2" x14ac:dyDescent="0.25">
      <c r="A24" s="30" t="s">
        <v>98</v>
      </c>
      <c r="B24" s="10"/>
    </row>
    <row r="26" ht="24" customHeight="1" spans="2:2" x14ac:dyDescent="0.25">
      <c r="B26" s="31" t="s">
        <v>99</v>
      </c>
    </row>
    <row r="27" ht="24" customHeight="1" spans="2:2" x14ac:dyDescent="0.25">
      <c r="B27" s="31" t="s">
        <v>100</v>
      </c>
    </row>
    <row r="28" ht="24" customHeight="1" spans="2:2" x14ac:dyDescent="0.25">
      <c r="B28" s="31" t="s">
        <v>101</v>
      </c>
    </row>
    <row r="29" ht="24" customHeight="1" spans="2:2" x14ac:dyDescent="0.25">
      <c r="B29" s="31" t="s">
        <v>102</v>
      </c>
    </row>
    <row r="30" ht="24" customHeight="1" spans="2:2" x14ac:dyDescent="0.25">
      <c r="B30" s="31" t="s">
        <v>103</v>
      </c>
    </row>
    <row r="31" ht="24" customHeight="1" spans="2:2" x14ac:dyDescent="0.25">
      <c r="B31" s="31" t="s">
        <v>104</v>
      </c>
    </row>
    <row r="32" ht="12" customHeight="1" x14ac:dyDescent="0.25"/>
    <row r="33" ht="28" customHeight="1" spans="1:2" x14ac:dyDescent="0.25">
      <c r="A33" s="30" t="s">
        <v>77</v>
      </c>
      <c r="B33" s="10"/>
    </row>
    <row r="35" ht="24" customHeight="1" spans="2:2" x14ac:dyDescent="0.25">
      <c r="B35" s="31" t="s">
        <v>105</v>
      </c>
    </row>
    <row r="36" ht="24" customHeight="1" spans="2:2" x14ac:dyDescent="0.25">
      <c r="B36" s="31" t="s">
        <v>106</v>
      </c>
    </row>
    <row r="37" ht="24" customHeight="1" spans="2:2" x14ac:dyDescent="0.25">
      <c r="B37" s="31" t="s">
        <v>107</v>
      </c>
    </row>
    <row r="38" ht="24" customHeight="1" spans="2:2" x14ac:dyDescent="0.25">
      <c r="B38" s="31" t="s">
        <v>108</v>
      </c>
    </row>
    <row r="39" ht="12" customHeight="1" x14ac:dyDescent="0.25"/>
    <row r="40" ht="28" customHeight="1" spans="1:2" x14ac:dyDescent="0.25">
      <c r="A40" s="30" t="s">
        <v>109</v>
      </c>
      <c r="B40" s="10"/>
    </row>
    <row r="42" ht="24" customHeight="1" spans="2:2" x14ac:dyDescent="0.25">
      <c r="B42" s="31" t="s">
        <v>110</v>
      </c>
    </row>
    <row r="43" ht="24" customHeight="1" spans="2:2" x14ac:dyDescent="0.25">
      <c r="B43" s="31" t="s">
        <v>111</v>
      </c>
    </row>
    <row r="44" ht="12" customHeight="1" x14ac:dyDescent="0.25"/>
    <row r="45" ht="6" customHeight="1" x14ac:dyDescent="0.25"/>
    <row r="46" ht="20" customHeight="1" spans="1:2" x14ac:dyDescent="0.25">
      <c r="A46" s="32" t="s">
        <v>16</v>
      </c>
      <c r="B46" s="32"/>
    </row>
    <row r="47" ht="20" customHeight="1" spans="1:2" x14ac:dyDescent="0.25">
      <c r="A47" s="33" t="s">
        <v>17</v>
      </c>
      <c r="B47" s="33"/>
    </row>
  </sheetData>
  <mergeCells count="2">
    <mergeCell ref="A46:B46"/>
    <mergeCell ref="A47:B47"/>
  </mergeCells>
  <hyperlinks>
    <hyperlink ref="A4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Property Setup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Rental Property Cashflow</dc:title>
  <dc:subject>Financial Template</dc:subject>
  <dc:description>Free Rental Property Cashflow template by FinancialAha.com</dc:description>
  <cp:keywords>finance, template, spreadsheet, FinancialAha</cp:keywords>
  <cp:category>Finance</cp:category>
  <cp:lastModifiedBy>Unknown</cp:lastModifiedBy>
  <cp:lastPrinted>2026-04-01T18:01:38Z</cp:lastPrinted>
  <dcterms:created xsi:type="dcterms:W3CDTF">2026-04-01T18:01:38Z</dcterms:created>
  <dcterms:modified xsi:type="dcterms:W3CDTF">2026-04-01T18:01:38Z</dcterms:modified>
</cp:coreProperties>
</file>