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udget Detail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<sst xmlns="http://schemas.openxmlformats.org/spreadsheetml/2006/main" count="144" uniqueCount="69">
  <si>
    <t>Project Budget</t>
  </si>
  <si>
    <t>by FinancialAha.com - Track project costs against budget</t>
  </si>
  <si>
    <t>TOTAL BUDGET</t>
  </si>
  <si>
    <t>ACTUAL SPENT</t>
  </si>
  <si>
    <t>REMAINING</t>
  </si>
  <si>
    <t>% USED</t>
  </si>
  <si>
    <t>Planned spend</t>
  </si>
  <si>
    <t>To date</t>
  </si>
  <si>
    <t>Under/over budget</t>
  </si>
  <si>
    <t>Of total budget</t>
  </si>
  <si>
    <t>BUDGET vs ACTUAL BY CATEGORY</t>
  </si>
  <si>
    <t>Created with FinancialAha.com - Free financial tools and templates</t>
  </si>
  <si>
    <t>Get a premium spreadsheet from FinancialAha.com</t>
  </si>
  <si>
    <t>Category</t>
  </si>
  <si>
    <t>LABOR</t>
  </si>
  <si>
    <t>MATERIALS</t>
  </si>
  <si>
    <t>TRAVEL</t>
  </si>
  <si>
    <t>SOFTWARE</t>
  </si>
  <si>
    <t>OTHER</t>
  </si>
  <si>
    <t>Budgeted</t>
  </si>
  <si>
    <t>Actual</t>
  </si>
  <si>
    <t>Project Budget Detail</t>
  </si>
  <si>
    <t>Track budgeted vs actual costs by category.</t>
  </si>
  <si>
    <t>Line Item</t>
  </si>
  <si>
    <t>Variance</t>
  </si>
  <si>
    <t>% Used</t>
  </si>
  <si>
    <t>Project Manager</t>
  </si>
  <si>
    <t>Developer</t>
  </si>
  <si>
    <t>Designer</t>
  </si>
  <si>
    <t>QA Tester</t>
  </si>
  <si>
    <t/>
  </si>
  <si>
    <t>LABOR SUBTOTAL</t>
  </si>
  <si>
    <t>Software Licenses</t>
  </si>
  <si>
    <t>Hardware</t>
  </si>
  <si>
    <t>Hosting &amp; Cloud</t>
  </si>
  <si>
    <t>MATERIALS SUBTOTAL</t>
  </si>
  <si>
    <t>Client Site Visits</t>
  </si>
  <si>
    <t>Team Travel</t>
  </si>
  <si>
    <t>TRAVEL SUBTOTAL</t>
  </si>
  <si>
    <t>Project Management Tool</t>
  </si>
  <si>
    <t>Design Tools</t>
  </si>
  <si>
    <t>Communication</t>
  </si>
  <si>
    <t>SOFTWARE SUBTOTAL</t>
  </si>
  <si>
    <t>Training</t>
  </si>
  <si>
    <t>Contingency</t>
  </si>
  <si>
    <t>Miscellaneous</t>
  </si>
  <si>
    <t>OTHER SUBTOTAL</t>
  </si>
  <si>
    <t>PROJECT TOTAL</t>
  </si>
  <si>
    <t>How to Use This Budget</t>
  </si>
  <si>
    <t>Track project costs against your planned budget.</t>
  </si>
  <si>
    <t>GETTING STARTED</t>
  </si>
  <si>
    <t>1. Go to the Budget Detail sheet</t>
  </si>
  <si>
    <t>2. Enter budgeted amounts for each line item</t>
  </si>
  <si>
    <t>3. Update actual costs as expenses occur</t>
  </si>
  <si>
    <t>4. Variance and percentage used calculate automatically</t>
  </si>
  <si>
    <t>5. Review the Dashboard for an overall summary</t>
  </si>
  <si>
    <t>CATEGORIES</t>
  </si>
  <si>
    <t>Labor: Staff costs, contractors, consultants.</t>
  </si>
  <si>
    <t>Materials: Physical goods and supplies.</t>
  </si>
  <si>
    <t>Travel: Transportation and accommodation.</t>
  </si>
  <si>
    <t>Software: Tools, licenses, subscriptions.</t>
  </si>
  <si>
    <t>Other: Training, contingency, miscellaneous.</t>
  </si>
  <si>
    <t>READING THE VARIANCE</t>
  </si>
  <si>
    <t>Positive variance: Under budget (spent less than planned).</t>
  </si>
  <si>
    <t>Negative variance: Over budget (spent more than planned).</t>
  </si>
  <si>
    <t>% Used over 100% means the category is over budget.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</si>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</sst>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9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164" fontId="12" fillId="3" borderId="5" xfId="0" applyNumberFormat="1" applyFont="1" applyFill="1" applyBorder="1" applyAlignment="1" applyProtection="1">
      <alignment horizontal="right" vertical="center"/>
      <protection locked="0"/>
    </xf>
    <xf numFmtId="164" fontId="13" fillId="4" borderId="6" xfId="0" applyNumberFormat="1" applyFont="1" applyFill="1" applyBorder="1" applyAlignment="1" applyProtection="1">
      <alignment horizontal="right" vertical="center"/>
    </xf>
    <xf numFmtId="9" fontId="13" fillId="4" borderId="6" xfId="0" applyNumberFormat="1" applyFont="1" applyFill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 indent="1"/>
    </xf>
    <xf numFmtId="164" fontId="14" fillId="0" borderId="7" xfId="0" applyNumberFormat="1" applyFont="1" applyBorder="1" applyAlignment="1" applyProtection="1">
      <alignment horizontal="right" vertical="center"/>
    </xf>
    <xf numFmtId="9" fontId="14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Budget vs Actual by Category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Dashboard!$B$29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Dashboard!$C$28:$G$28</c:f>
              <c:strCache>
                <c:ptCount val="5"/>
                <c:pt idx="0">
                  <c:v>LABOR</c:v>
                </c:pt>
                <c:pt idx="1">
                  <c:v>MATERIALS</c:v>
                </c:pt>
                <c:pt idx="2">
                  <c:v>TRAVEL</c:v>
                </c:pt>
                <c:pt idx="3">
                  <c:v>SOFTWARE</c:v>
                </c:pt>
                <c:pt idx="4">
                  <c:v>OTHER</c:v>
                </c:pt>
              </c:strCache>
            </c:strRef>
          </c:cat>
          <c:val>
            <c:numRef>
              <c:f>Dashboard!$C$29:$G$29</c:f>
              <c:numCache>
                <c:formatCode>$#,##0</c:formatCode>
                <c:ptCount val="5"/>
                <c:pt idx="0">
                  <c:v>50000</c:v>
                </c:pt>
                <c:pt idx="1">
                  <c:v>10000</c:v>
                </c:pt>
                <c:pt idx="2">
                  <c:v>5000</c:v>
                </c:pt>
                <c:pt idx="3">
                  <c:v>1400</c:v>
                </c:pt>
                <c:pt idx="4">
                  <c:v>5500</c:v>
                </c:pt>
              </c:numCache>
            </c:numRef>
          </c:val>
        </c:ser>
        <c:ser>
          <c:idx val="1"/>
          <c:order val="1"/>
          <c:tx>
            <c:strRef>
              <c:f>Dashboard!$B$30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Dashboard!$C$28:$G$28</c:f>
              <c:strCache>
                <c:ptCount val="5"/>
                <c:pt idx="0">
                  <c:v>LABOR</c:v>
                </c:pt>
                <c:pt idx="1">
                  <c:v>MATERIALS</c:v>
                </c:pt>
                <c:pt idx="2">
                  <c:v>TRAVEL</c:v>
                </c:pt>
                <c:pt idx="3">
                  <c:v>SOFTWARE</c:v>
                </c:pt>
                <c:pt idx="4">
                  <c:v>OTHER</c:v>
                </c:pt>
              </c:strCache>
            </c:strRef>
          </c:cat>
          <c:val>
            <c:numRef>
              <c:f>Dashboard!$C$30:$G$30</c:f>
              <c:numCache>
                <c:formatCode>$#,##0</c:formatCode>
                <c:ptCount val="5"/>
                <c:pt idx="0">
                  <c:v>51300</c:v>
                </c:pt>
                <c:pt idx="1">
                  <c:v>9800</c:v>
                </c:pt>
                <c:pt idx="2">
                  <c:v>4200</c:v>
                </c:pt>
                <c:pt idx="3">
                  <c:v>1400</c:v>
                </c:pt>
                <c:pt idx="4">
                  <c:v>2650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58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4" width="16" customWidth="1"/>
    <col min="5" max="5" width="12" customWidth="1"/>
  </cols>
  <sheetData>
    <row r="1" ht="48" customHeight="1" spans="1:5" x14ac:dyDescent="0.25">
      <c r="A1" s="1" t="s">
        <v>21</v>
      </c>
      <c r="B1" s="1"/>
      <c r="C1" s="1"/>
      <c r="D1" s="1"/>
      <c r="E1" s="1"/>
    </row>
    <row r="2" ht="24" customHeight="1" spans="1:5" x14ac:dyDescent="0.25">
      <c r="A2" s="12" t="s">
        <v>22</v>
      </c>
      <c r="B2" s="12"/>
      <c r="C2" s="12"/>
      <c r="D2" s="12"/>
      <c r="E2" s="12"/>
    </row>
    <row r="3" ht="14" customHeight="1" x14ac:dyDescent="0.25"/>
    <row r="4" ht="28" customHeight="1" spans="1:5" x14ac:dyDescent="0.25">
      <c r="A4" s="7" t="s">
        <v>14</v>
      </c>
      <c r="B4" s="8"/>
      <c r="C4" s="8"/>
      <c r="D4" s="8"/>
      <c r="E4" s="8"/>
    </row>
    <row r="5" ht="32" customHeight="1" spans="1:5" x14ac:dyDescent="0.25">
      <c r="A5" s="13" t="s">
        <v>23</v>
      </c>
      <c r="B5" s="14" t="s">
        <v>19</v>
      </c>
      <c r="C5" s="14" t="s">
        <v>20</v>
      </c>
      <c r="D5" s="14" t="s">
        <v>24</v>
      </c>
      <c r="E5" s="14" t="s">
        <v>25</v>
      </c>
    </row>
    <row r="6" ht="26" customHeight="1" spans="1:5" x14ac:dyDescent="0.25">
      <c r="A6" s="15" t="s">
        <v>26</v>
      </c>
      <c r="B6" s="16">
        <v>12000</v>
      </c>
      <c r="C6" s="16">
        <v>11500</v>
      </c>
      <c r="D6" s="17">
        <f>B6-C6</f>
        <v>500</v>
      </c>
      <c r="E6" s="18">
        <f>IF(B6=0,0,C6/B6)</f>
        <v>0.9583333333333334</v>
      </c>
    </row>
    <row r="7" ht="26" customHeight="1" spans="1:5" x14ac:dyDescent="0.25">
      <c r="A7" s="15" t="s">
        <v>27</v>
      </c>
      <c r="B7" s="16">
        <v>25000</v>
      </c>
      <c r="C7" s="16">
        <v>27800</v>
      </c>
      <c r="D7" s="17">
        <f>B7-C7</f>
        <v>-2800</v>
      </c>
      <c r="E7" s="18">
        <f>IF(B7=0,0,C7/B7)</f>
        <v>1.112</v>
      </c>
    </row>
    <row r="8" ht="26" customHeight="1" spans="1:5" x14ac:dyDescent="0.25">
      <c r="A8" s="15" t="s">
        <v>28</v>
      </c>
      <c r="B8" s="16">
        <v>8000</v>
      </c>
      <c r="C8" s="16">
        <v>7200</v>
      </c>
      <c r="D8" s="17">
        <f>B8-C8</f>
        <v>800</v>
      </c>
      <c r="E8" s="18">
        <f>IF(B8=0,0,C8/B8)</f>
        <v>0.9</v>
      </c>
    </row>
    <row r="9" ht="26" customHeight="1" spans="1:5" x14ac:dyDescent="0.25">
      <c r="A9" s="15" t="s">
        <v>29</v>
      </c>
      <c r="B9" s="16">
        <v>5000</v>
      </c>
      <c r="C9" s="16">
        <v>4800</v>
      </c>
      <c r="D9" s="17">
        <f>B9-C9</f>
        <v>200</v>
      </c>
      <c r="E9" s="18">
        <f>IF(B9=0,0,C9/B9)</f>
        <v>0.96</v>
      </c>
    </row>
    <row r="10" ht="26" customHeight="1" spans="1:5" x14ac:dyDescent="0.25">
      <c r="A10" s="15" t="s">
        <v>30</v>
      </c>
      <c r="B10" s="16" t="s">
        <v>30</v>
      </c>
      <c r="C10" s="16" t="s">
        <v>30</v>
      </c>
      <c r="D10" s="17" t="str">
        <f>IF(B10="","",B10-C10)</f>
        <v> </v>
      </c>
      <c r="E10" s="18" t="str">
        <f>IF(B10=0,"",C10/B10)</f>
        <v> </v>
      </c>
    </row>
    <row r="11" ht="26" customHeight="1" spans="1:5" x14ac:dyDescent="0.25">
      <c r="A11" s="15" t="s">
        <v>30</v>
      </c>
      <c r="B11" s="16" t="s">
        <v>30</v>
      </c>
      <c r="C11" s="16" t="s">
        <v>30</v>
      </c>
      <c r="D11" s="17" t="str">
        <f>IF(B11="","",B11-C11)</f>
        <v> </v>
      </c>
      <c r="E11" s="18" t="str">
        <f>IF(B11=0,"",C11/B11)</f>
        <v> </v>
      </c>
    </row>
    <row r="12" ht="26" customHeight="1" spans="1:5" x14ac:dyDescent="0.25">
      <c r="A12" s="15" t="s">
        <v>30</v>
      </c>
      <c r="B12" s="16" t="s">
        <v>30</v>
      </c>
      <c r="C12" s="16" t="s">
        <v>30</v>
      </c>
      <c r="D12" s="17" t="str">
        <f>IF(B12="","",B12-C12)</f>
        <v> </v>
      </c>
      <c r="E12" s="18" t="str">
        <f>IF(B12=0,"",C12/B12)</f>
        <v> </v>
      </c>
    </row>
    <row r="13" ht="26" customHeight="1" spans="1:5" x14ac:dyDescent="0.25">
      <c r="A13" s="19" t="s">
        <v>31</v>
      </c>
      <c r="B13" s="20">
        <f>SUM(B6:B12)</f>
        <v>50000</v>
      </c>
      <c r="C13" s="20">
        <f>SUM(C6:C12)</f>
        <v>51300</v>
      </c>
      <c r="D13" s="20">
        <f>B13-C13</f>
        <v>-1300</v>
      </c>
      <c r="E13" s="21">
        <f>IF(B13=0,0,C13/B13)</f>
        <v>1.026</v>
      </c>
    </row>
    <row r="14" ht="10" customHeight="1" x14ac:dyDescent="0.25"/>
    <row r="15" ht="28" customHeight="1" spans="1:5" x14ac:dyDescent="0.25">
      <c r="A15" s="7" t="s">
        <v>15</v>
      </c>
      <c r="B15" s="8"/>
      <c r="C15" s="8"/>
      <c r="D15" s="8"/>
      <c r="E15" s="8"/>
    </row>
    <row r="16" ht="32" customHeight="1" spans="1:5" x14ac:dyDescent="0.25">
      <c r="A16" s="13" t="s">
        <v>23</v>
      </c>
      <c r="B16" s="14" t="s">
        <v>19</v>
      </c>
      <c r="C16" s="14" t="s">
        <v>20</v>
      </c>
      <c r="D16" s="14" t="s">
        <v>24</v>
      </c>
      <c r="E16" s="14" t="s">
        <v>25</v>
      </c>
    </row>
    <row r="17" ht="26" customHeight="1" spans="1:5" x14ac:dyDescent="0.25">
      <c r="A17" s="15" t="s">
        <v>32</v>
      </c>
      <c r="B17" s="16">
        <v>3000</v>
      </c>
      <c r="C17" s="16">
        <v>3200</v>
      </c>
      <c r="D17" s="17">
        <f>B17-C17</f>
        <v>-200</v>
      </c>
      <c r="E17" s="18">
        <f>IF(B17=0,0,C17/B17)</f>
        <v>1.0666666666666667</v>
      </c>
    </row>
    <row r="18" ht="26" customHeight="1" spans="1:5" x14ac:dyDescent="0.25">
      <c r="A18" s="15" t="s">
        <v>33</v>
      </c>
      <c r="B18" s="16">
        <v>5000</v>
      </c>
      <c r="C18" s="16">
        <v>4500</v>
      </c>
      <c r="D18" s="17">
        <f>B18-C18</f>
        <v>500</v>
      </c>
      <c r="E18" s="18">
        <f>IF(B18=0,0,C18/B18)</f>
        <v>0.9</v>
      </c>
    </row>
    <row r="19" ht="26" customHeight="1" spans="1:5" x14ac:dyDescent="0.25">
      <c r="A19" s="15" t="s">
        <v>34</v>
      </c>
      <c r="B19" s="16">
        <v>2000</v>
      </c>
      <c r="C19" s="16">
        <v>2100</v>
      </c>
      <c r="D19" s="17">
        <f>B19-C19</f>
        <v>-100</v>
      </c>
      <c r="E19" s="18">
        <f>IF(B19=0,0,C19/B19)</f>
        <v>1.05</v>
      </c>
    </row>
    <row r="20" ht="26" customHeight="1" spans="1:5" x14ac:dyDescent="0.25">
      <c r="A20" s="15" t="s">
        <v>30</v>
      </c>
      <c r="B20" s="16" t="s">
        <v>30</v>
      </c>
      <c r="C20" s="16" t="s">
        <v>30</v>
      </c>
      <c r="D20" s="17" t="str">
        <f>IF(B20="","",B20-C20)</f>
        <v> </v>
      </c>
      <c r="E20" s="18" t="str">
        <f>IF(B20=0,"",C20/B20)</f>
        <v> </v>
      </c>
    </row>
    <row r="21" ht="26" customHeight="1" spans="1:5" x14ac:dyDescent="0.25">
      <c r="A21" s="15" t="s">
        <v>30</v>
      </c>
      <c r="B21" s="16" t="s">
        <v>30</v>
      </c>
      <c r="C21" s="16" t="s">
        <v>30</v>
      </c>
      <c r="D21" s="17" t="str">
        <f>IF(B21="","",B21-C21)</f>
        <v> </v>
      </c>
      <c r="E21" s="18" t="str">
        <f>IF(B21=0,"",C21/B21)</f>
        <v> </v>
      </c>
    </row>
    <row r="22" ht="26" customHeight="1" spans="1:5" x14ac:dyDescent="0.25">
      <c r="A22" s="15" t="s">
        <v>30</v>
      </c>
      <c r="B22" s="16" t="s">
        <v>30</v>
      </c>
      <c r="C22" s="16" t="s">
        <v>30</v>
      </c>
      <c r="D22" s="17" t="str">
        <f>IF(B22="","",B22-C22)</f>
        <v> </v>
      </c>
      <c r="E22" s="18" t="str">
        <f>IF(B22=0,"",C22/B22)</f>
        <v> </v>
      </c>
    </row>
    <row r="23" ht="26" customHeight="1" spans="1:5" x14ac:dyDescent="0.25">
      <c r="A23" s="19" t="s">
        <v>35</v>
      </c>
      <c r="B23" s="20">
        <f>SUM(B17:B22)</f>
        <v>10000</v>
      </c>
      <c r="C23" s="20">
        <f>SUM(C17:C22)</f>
        <v>9800</v>
      </c>
      <c r="D23" s="20">
        <f>B23-C23</f>
        <v>200</v>
      </c>
      <c r="E23" s="21">
        <f>IF(B23=0,0,C23/B23)</f>
        <v>0.98</v>
      </c>
    </row>
    <row r="24" ht="10" customHeight="1" x14ac:dyDescent="0.25"/>
    <row r="25" ht="28" customHeight="1" spans="1:5" x14ac:dyDescent="0.25">
      <c r="A25" s="7" t="s">
        <v>16</v>
      </c>
      <c r="B25" s="8"/>
      <c r="C25" s="8"/>
      <c r="D25" s="8"/>
      <c r="E25" s="8"/>
    </row>
    <row r="26" ht="32" customHeight="1" spans="1:5" x14ac:dyDescent="0.25">
      <c r="A26" s="13" t="s">
        <v>23</v>
      </c>
      <c r="B26" s="14" t="s">
        <v>19</v>
      </c>
      <c r="C26" s="14" t="s">
        <v>20</v>
      </c>
      <c r="D26" s="14" t="s">
        <v>24</v>
      </c>
      <c r="E26" s="14" t="s">
        <v>25</v>
      </c>
    </row>
    <row r="27" ht="26" customHeight="1" spans="1:5" x14ac:dyDescent="0.25">
      <c r="A27" s="15" t="s">
        <v>36</v>
      </c>
      <c r="B27" s="16">
        <v>3000</v>
      </c>
      <c r="C27" s="16">
        <v>2400</v>
      </c>
      <c r="D27" s="17">
        <f>B27-C27</f>
        <v>600</v>
      </c>
      <c r="E27" s="18">
        <f>IF(B27=0,0,C27/B27)</f>
        <v>0.8</v>
      </c>
    </row>
    <row r="28" ht="26" customHeight="1" spans="1:5" x14ac:dyDescent="0.25">
      <c r="A28" s="15" t="s">
        <v>37</v>
      </c>
      <c r="B28" s="16">
        <v>2000</v>
      </c>
      <c r="C28" s="16">
        <v>1800</v>
      </c>
      <c r="D28" s="17">
        <f>B28-C28</f>
        <v>200</v>
      </c>
      <c r="E28" s="18">
        <f>IF(B28=0,0,C28/B28)</f>
        <v>0.9</v>
      </c>
    </row>
    <row r="29" ht="26" customHeight="1" spans="1:5" x14ac:dyDescent="0.25">
      <c r="A29" s="15" t="s">
        <v>30</v>
      </c>
      <c r="B29" s="16" t="s">
        <v>30</v>
      </c>
      <c r="C29" s="16" t="s">
        <v>30</v>
      </c>
      <c r="D29" s="17" t="str">
        <f>IF(B29="","",B29-C29)</f>
        <v> </v>
      </c>
      <c r="E29" s="18" t="str">
        <f>IF(B29=0,"",C29/B29)</f>
        <v> </v>
      </c>
    </row>
    <row r="30" ht="26" customHeight="1" spans="1:5" x14ac:dyDescent="0.25">
      <c r="A30" s="15" t="s">
        <v>30</v>
      </c>
      <c r="B30" s="16" t="s">
        <v>30</v>
      </c>
      <c r="C30" s="16" t="s">
        <v>30</v>
      </c>
      <c r="D30" s="17" t="str">
        <f>IF(B30="","",B30-C30)</f>
        <v> </v>
      </c>
      <c r="E30" s="18" t="str">
        <f>IF(B30=0,"",C30/B30)</f>
        <v> </v>
      </c>
    </row>
    <row r="31" ht="26" customHeight="1" spans="1:5" x14ac:dyDescent="0.25">
      <c r="A31" s="15" t="s">
        <v>30</v>
      </c>
      <c r="B31" s="16" t="s">
        <v>30</v>
      </c>
      <c r="C31" s="16" t="s">
        <v>30</v>
      </c>
      <c r="D31" s="17" t="str">
        <f>IF(B31="","",B31-C31)</f>
        <v> </v>
      </c>
      <c r="E31" s="18" t="str">
        <f>IF(B31=0,"",C31/B31)</f>
        <v> </v>
      </c>
    </row>
    <row r="32" ht="26" customHeight="1" spans="1:5" x14ac:dyDescent="0.25">
      <c r="A32" s="19" t="s">
        <v>38</v>
      </c>
      <c r="B32" s="20">
        <f>SUM(B27:B31)</f>
        <v>5000</v>
      </c>
      <c r="C32" s="20">
        <f>SUM(C27:C31)</f>
        <v>4200</v>
      </c>
      <c r="D32" s="20">
        <f>B32-C32</f>
        <v>800</v>
      </c>
      <c r="E32" s="21">
        <f>IF(B32=0,0,C32/B32)</f>
        <v>0.84</v>
      </c>
    </row>
    <row r="33" ht="10" customHeight="1" x14ac:dyDescent="0.25"/>
    <row r="34" ht="28" customHeight="1" spans="1:5" x14ac:dyDescent="0.25">
      <c r="A34" s="7" t="s">
        <v>17</v>
      </c>
      <c r="B34" s="8"/>
      <c r="C34" s="8"/>
      <c r="D34" s="8"/>
      <c r="E34" s="8"/>
    </row>
    <row r="35" ht="32" customHeight="1" spans="1:5" x14ac:dyDescent="0.25">
      <c r="A35" s="13" t="s">
        <v>23</v>
      </c>
      <c r="B35" s="14" t="s">
        <v>19</v>
      </c>
      <c r="C35" s="14" t="s">
        <v>20</v>
      </c>
      <c r="D35" s="14" t="s">
        <v>24</v>
      </c>
      <c r="E35" s="14" t="s">
        <v>25</v>
      </c>
    </row>
    <row r="36" ht="26" customHeight="1" spans="1:5" x14ac:dyDescent="0.25">
      <c r="A36" s="15" t="s">
        <v>39</v>
      </c>
      <c r="B36" s="16">
        <v>600</v>
      </c>
      <c r="C36" s="16">
        <v>600</v>
      </c>
      <c r="D36" s="17">
        <f>B36-C36</f>
        <v>0.0001</v>
      </c>
      <c r="E36" s="18">
        <f>IF(B36=0,0,C36/B36)</f>
        <v>1</v>
      </c>
    </row>
    <row r="37" ht="26" customHeight="1" spans="1:5" x14ac:dyDescent="0.25">
      <c r="A37" s="15" t="s">
        <v>40</v>
      </c>
      <c r="B37" s="16">
        <v>500</v>
      </c>
      <c r="C37" s="16">
        <v>500</v>
      </c>
      <c r="D37" s="17">
        <f>B37-C37</f>
        <v>0.0001</v>
      </c>
      <c r="E37" s="18">
        <f>IF(B37=0,0,C37/B37)</f>
        <v>1</v>
      </c>
    </row>
    <row r="38" ht="26" customHeight="1" spans="1:5" x14ac:dyDescent="0.25">
      <c r="A38" s="15" t="s">
        <v>41</v>
      </c>
      <c r="B38" s="16">
        <v>300</v>
      </c>
      <c r="C38" s="16">
        <v>300</v>
      </c>
      <c r="D38" s="17">
        <f>B38-C38</f>
        <v>0.0001</v>
      </c>
      <c r="E38" s="18">
        <f>IF(B38=0,0,C38/B38)</f>
        <v>1</v>
      </c>
    </row>
    <row r="39" ht="26" customHeight="1" spans="1:5" x14ac:dyDescent="0.25">
      <c r="A39" s="15" t="s">
        <v>30</v>
      </c>
      <c r="B39" s="16" t="s">
        <v>30</v>
      </c>
      <c r="C39" s="16" t="s">
        <v>30</v>
      </c>
      <c r="D39" s="17" t="str">
        <f>IF(B39="","",B39-C39)</f>
        <v> </v>
      </c>
      <c r="E39" s="18" t="str">
        <f>IF(B39=0,"",C39/B39)</f>
        <v> </v>
      </c>
    </row>
    <row r="40" ht="26" customHeight="1" spans="1:5" x14ac:dyDescent="0.25">
      <c r="A40" s="15" t="s">
        <v>30</v>
      </c>
      <c r="B40" s="16" t="s">
        <v>30</v>
      </c>
      <c r="C40" s="16" t="s">
        <v>30</v>
      </c>
      <c r="D40" s="17" t="str">
        <f>IF(B40="","",B40-C40)</f>
        <v> </v>
      </c>
      <c r="E40" s="18" t="str">
        <f>IF(B40=0,"",C40/B40)</f>
        <v> </v>
      </c>
    </row>
    <row r="41" ht="26" customHeight="1" spans="1:5" x14ac:dyDescent="0.25">
      <c r="A41" s="15" t="s">
        <v>30</v>
      </c>
      <c r="B41" s="16" t="s">
        <v>30</v>
      </c>
      <c r="C41" s="16" t="s">
        <v>30</v>
      </c>
      <c r="D41" s="17" t="str">
        <f>IF(B41="","",B41-C41)</f>
        <v> </v>
      </c>
      <c r="E41" s="18" t="str">
        <f>IF(B41=0,"",C41/B41)</f>
        <v> </v>
      </c>
    </row>
    <row r="42" ht="26" customHeight="1" spans="1:5" x14ac:dyDescent="0.25">
      <c r="A42" s="19" t="s">
        <v>42</v>
      </c>
      <c r="B42" s="20">
        <f>SUM(B36:B41)</f>
        <v>1400</v>
      </c>
      <c r="C42" s="20">
        <f>SUM(C36:C41)</f>
        <v>1400</v>
      </c>
      <c r="D42" s="20">
        <f>B42-C42</f>
        <v>0.0001</v>
      </c>
      <c r="E42" s="21">
        <f>IF(B42=0,0,C42/B42)</f>
        <v>1</v>
      </c>
    </row>
    <row r="43" ht="10" customHeight="1" x14ac:dyDescent="0.25"/>
    <row r="44" ht="28" customHeight="1" spans="1:5" x14ac:dyDescent="0.25">
      <c r="A44" s="7" t="s">
        <v>18</v>
      </c>
      <c r="B44" s="8"/>
      <c r="C44" s="8"/>
      <c r="D44" s="8"/>
      <c r="E44" s="8"/>
    </row>
    <row r="45" ht="32" customHeight="1" spans="1:5" x14ac:dyDescent="0.25">
      <c r="A45" s="13" t="s">
        <v>23</v>
      </c>
      <c r="B45" s="14" t="s">
        <v>19</v>
      </c>
      <c r="C45" s="14" t="s">
        <v>20</v>
      </c>
      <c r="D45" s="14" t="s">
        <v>24</v>
      </c>
      <c r="E45" s="14" t="s">
        <v>25</v>
      </c>
    </row>
    <row r="46" ht="26" customHeight="1" spans="1:5" x14ac:dyDescent="0.25">
      <c r="A46" s="15" t="s">
        <v>43</v>
      </c>
      <c r="B46" s="16">
        <v>1500</v>
      </c>
      <c r="C46" s="16">
        <v>800</v>
      </c>
      <c r="D46" s="17">
        <f>B46-C46</f>
        <v>700</v>
      </c>
      <c r="E46" s="18">
        <f>IF(B46=0,0,C46/B46)</f>
        <v>0.5333333333333333</v>
      </c>
    </row>
    <row r="47" ht="26" customHeight="1" spans="1:5" x14ac:dyDescent="0.25">
      <c r="A47" s="15" t="s">
        <v>44</v>
      </c>
      <c r="B47" s="16">
        <v>3000</v>
      </c>
      <c r="C47" s="16">
        <v>1200</v>
      </c>
      <c r="D47" s="17">
        <f>B47-C47</f>
        <v>1800</v>
      </c>
      <c r="E47" s="18">
        <f>IF(B47=0,0,C47/B47)</f>
        <v>0.4</v>
      </c>
    </row>
    <row r="48" ht="26" customHeight="1" spans="1:5" x14ac:dyDescent="0.25">
      <c r="A48" s="15" t="s">
        <v>45</v>
      </c>
      <c r="B48" s="16">
        <v>1000</v>
      </c>
      <c r="C48" s="16">
        <v>650</v>
      </c>
      <c r="D48" s="17">
        <f>B48-C48</f>
        <v>350</v>
      </c>
      <c r="E48" s="18">
        <f>IF(B48=0,0,C48/B48)</f>
        <v>0.65</v>
      </c>
    </row>
    <row r="49" ht="26" customHeight="1" spans="1:5" x14ac:dyDescent="0.25">
      <c r="A49" s="15" t="s">
        <v>30</v>
      </c>
      <c r="B49" s="16" t="s">
        <v>30</v>
      </c>
      <c r="C49" s="16" t="s">
        <v>30</v>
      </c>
      <c r="D49" s="17" t="str">
        <f>IF(B49="","",B49-C49)</f>
        <v> </v>
      </c>
      <c r="E49" s="18" t="str">
        <f>IF(B49=0,"",C49/B49)</f>
        <v> </v>
      </c>
    </row>
    <row r="50" ht="26" customHeight="1" spans="1:5" x14ac:dyDescent="0.25">
      <c r="A50" s="15" t="s">
        <v>30</v>
      </c>
      <c r="B50" s="16" t="s">
        <v>30</v>
      </c>
      <c r="C50" s="16" t="s">
        <v>30</v>
      </c>
      <c r="D50" s="17" t="str">
        <f>IF(B50="","",B50-C50)</f>
        <v> </v>
      </c>
      <c r="E50" s="18" t="str">
        <f>IF(B50=0,"",C50/B50)</f>
        <v> </v>
      </c>
    </row>
    <row r="51" ht="26" customHeight="1" spans="1:5" x14ac:dyDescent="0.25">
      <c r="A51" s="15" t="s">
        <v>30</v>
      </c>
      <c r="B51" s="16" t="s">
        <v>30</v>
      </c>
      <c r="C51" s="16" t="s">
        <v>30</v>
      </c>
      <c r="D51" s="17" t="str">
        <f>IF(B51="","",B51-C51)</f>
        <v> </v>
      </c>
      <c r="E51" s="18" t="str">
        <f>IF(B51=0,"",C51/B51)</f>
        <v> </v>
      </c>
    </row>
    <row r="52" ht="26" customHeight="1" spans="1:5" x14ac:dyDescent="0.25">
      <c r="A52" s="19" t="s">
        <v>46</v>
      </c>
      <c r="B52" s="20">
        <f>SUM(B46:B51)</f>
        <v>5500</v>
      </c>
      <c r="C52" s="20">
        <f>SUM(C46:C51)</f>
        <v>2650</v>
      </c>
      <c r="D52" s="20">
        <f>B52-C52</f>
        <v>2850</v>
      </c>
      <c r="E52" s="21">
        <f>IF(B52=0,0,C52/B52)</f>
        <v>0.4818181818181818</v>
      </c>
    </row>
    <row r="53" ht="10" customHeight="1" x14ac:dyDescent="0.25"/>
    <row r="54" ht="26" customHeight="1" spans="1:5" x14ac:dyDescent="0.25">
      <c r="A54" s="19" t="s">
        <v>47</v>
      </c>
      <c r="B54" s="20">
        <f>B13+B23+B32+B42+B52</f>
        <v>71900</v>
      </c>
      <c r="C54" s="20">
        <f>C13+C23+C32+C42+C52</f>
        <v>69350</v>
      </c>
      <c r="D54" s="20">
        <f>B54-C54</f>
        <v>2550</v>
      </c>
      <c r="E54" s="21">
        <f>IF(B54=0,0,C54/B54)</f>
        <v>0.9645340751043116</v>
      </c>
    </row>
    <row r="55" ht="8" customHeight="1" x14ac:dyDescent="0.25"/>
    <row r="56" ht="6" customHeight="1" x14ac:dyDescent="0.25"/>
    <row r="57" ht="20" customHeight="1" spans="1:5" x14ac:dyDescent="0.25">
      <c r="A57" s="9" t="s">
        <v>11</v>
      </c>
      <c r="B57" s="9"/>
      <c r="C57" s="9"/>
      <c r="D57" s="9"/>
      <c r="E57" s="9"/>
    </row>
    <row r="58" ht="20" customHeight="1" spans="1:5" x14ac:dyDescent="0.25">
      <c r="A58" s="10" t="s">
        <v>12</v>
      </c>
      <c r="B58" s="10"/>
      <c r="C58" s="10"/>
      <c r="D58" s="10"/>
      <c r="E58" s="10"/>
    </row>
  </sheetData>
  <sheetProtection sheet="1"/>
  <mergeCells count="4">
    <mergeCell ref="A1:E1"/>
    <mergeCell ref="A2:E2"/>
    <mergeCell ref="A57:E57"/>
    <mergeCell ref="A58:E58"/>
  </mergeCells>
  <hyperlinks>
    <hyperlink ref="A5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3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'Budget Detail'!B54</f>
        <v>71900</v>
      </c>
      <c r="C5" s="4"/>
      <c r="D5" s="4">
        <f>'Budget Detail'!C54</f>
        <v>69350</v>
      </c>
      <c r="E5" s="4"/>
      <c r="F5" s="4">
        <f>'Budget Detail'!D54</f>
        <v>2550</v>
      </c>
      <c r="G5" s="4"/>
      <c r="H5" s="5">
        <f>'Budget Detail'!E54</f>
        <v>96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  <row r="28" ht="1" customHeight="1" spans="2:7" x14ac:dyDescent="0.25">
      <c r="B28" s="11" t="s">
        <v>13</v>
      </c>
      <c r="C28" s="11" t="s">
        <v>14</v>
      </c>
      <c r="D28" s="11" t="s">
        <v>15</v>
      </c>
      <c r="E28" s="11" t="s">
        <v>16</v>
      </c>
      <c r="F28" s="11" t="s">
        <v>17</v>
      </c>
      <c r="G28" s="11" t="s">
        <v>18</v>
      </c>
    </row>
    <row r="29" ht="1" customHeight="1" spans="2:7" x14ac:dyDescent="0.25">
      <c r="B29" s="11" t="s">
        <v>19</v>
      </c>
      <c r="C29" s="11">
        <f>'Budget Detail'!B13</f>
        <v>50000</v>
      </c>
      <c r="D29" s="11">
        <f>'Budget Detail'!B23</f>
        <v>10000</v>
      </c>
      <c r="E29" s="11">
        <f>'Budget Detail'!B32</f>
        <v>5000</v>
      </c>
      <c r="F29" s="11">
        <f>'Budget Detail'!B42</f>
        <v>1400</v>
      </c>
      <c r="G29" s="11">
        <f>'Budget Detail'!B52</f>
        <v>5500</v>
      </c>
    </row>
    <row r="30" ht="1" customHeight="1" spans="2:7" x14ac:dyDescent="0.25">
      <c r="B30" s="11" t="s">
        <v>20</v>
      </c>
      <c r="C30" s="11">
        <f>'Budget Detail'!C13</f>
        <v>51300</v>
      </c>
      <c r="D30" s="11">
        <f>'Budget Detail'!C23</f>
        <v>9800</v>
      </c>
      <c r="E30" s="11">
        <f>'Budget Detail'!C32</f>
        <v>4200</v>
      </c>
      <c r="F30" s="11">
        <f>'Budget Detail'!C42</f>
        <v>1400</v>
      </c>
      <c r="G30" s="11">
        <f>'Budget Detail'!C52</f>
        <v>2650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48</v>
      </c>
    </row>
    <row r="2" ht="20" customHeight="1" spans="2:2" x14ac:dyDescent="0.25">
      <c r="B2" s="23" t="s">
        <v>49</v>
      </c>
    </row>
    <row r="3" ht="16" customHeight="1" x14ac:dyDescent="0.25"/>
    <row r="4" ht="28" customHeight="1" spans="2:2" x14ac:dyDescent="0.25">
      <c r="B4" s="24" t="s">
        <v>50</v>
      </c>
    </row>
    <row r="5" ht="24" customHeight="1" spans="2:2" x14ac:dyDescent="0.25">
      <c r="B5" s="25" t="s">
        <v>51</v>
      </c>
    </row>
    <row r="6" ht="24" customHeight="1" spans="2:2" x14ac:dyDescent="0.25">
      <c r="B6" s="25" t="s">
        <v>52</v>
      </c>
    </row>
    <row r="7" ht="24" customHeight="1" spans="2:2" x14ac:dyDescent="0.25">
      <c r="B7" s="25" t="s">
        <v>53</v>
      </c>
    </row>
    <row r="8" ht="24" customHeight="1" spans="2:2" x14ac:dyDescent="0.25">
      <c r="B8" s="25" t="s">
        <v>54</v>
      </c>
    </row>
    <row r="9" ht="24" customHeight="1" spans="2:2" x14ac:dyDescent="0.25">
      <c r="B9" s="25" t="s">
        <v>55</v>
      </c>
    </row>
    <row r="10" ht="12" customHeight="1" x14ac:dyDescent="0.25"/>
    <row r="11" ht="28" customHeight="1" spans="2:2" x14ac:dyDescent="0.25">
      <c r="B11" s="24" t="s">
        <v>56</v>
      </c>
    </row>
    <row r="12" ht="24" customHeight="1" spans="2:2" x14ac:dyDescent="0.25">
      <c r="B12" s="25" t="s">
        <v>57</v>
      </c>
    </row>
    <row r="13" ht="24" customHeight="1" spans="2:2" x14ac:dyDescent="0.25">
      <c r="B13" s="25" t="s">
        <v>58</v>
      </c>
    </row>
    <row r="14" ht="24" customHeight="1" spans="2:2" x14ac:dyDescent="0.25">
      <c r="B14" s="25" t="s">
        <v>59</v>
      </c>
    </row>
    <row r="15" ht="24" customHeight="1" spans="2:2" x14ac:dyDescent="0.25">
      <c r="B15" s="25" t="s">
        <v>60</v>
      </c>
    </row>
    <row r="16" ht="24" customHeight="1" spans="2:2" x14ac:dyDescent="0.25">
      <c r="B16" s="25" t="s">
        <v>61</v>
      </c>
    </row>
    <row r="17" ht="12" customHeight="1" x14ac:dyDescent="0.25"/>
    <row r="18" ht="28" customHeight="1" spans="2:2" x14ac:dyDescent="0.25">
      <c r="B18" s="24" t="s">
        <v>62</v>
      </c>
    </row>
    <row r="19" ht="24" customHeight="1" spans="2:2" x14ac:dyDescent="0.25">
      <c r="B19" s="25" t="s">
        <v>63</v>
      </c>
    </row>
    <row r="20" ht="24" customHeight="1" spans="2:2" x14ac:dyDescent="0.25">
      <c r="B20" s="25" t="s">
        <v>64</v>
      </c>
    </row>
    <row r="21" ht="24" customHeight="1" spans="2:2" x14ac:dyDescent="0.25">
      <c r="B21" s="25" t="s">
        <v>65</v>
      </c>
    </row>
    <row r="22" ht="12" customHeight="1" x14ac:dyDescent="0.25"/>
    <row r="23" ht="28" customHeight="1" spans="2:2" x14ac:dyDescent="0.25">
      <c r="B23" s="24" t="s">
        <v>66</v>
      </c>
    </row>
    <row r="24" ht="24" customHeight="1" spans="2:2" x14ac:dyDescent="0.25">
      <c r="B24" s="25" t="s">
        <v>67</v>
      </c>
    </row>
    <row r="25" ht="24" customHeight="1" spans="2:2" x14ac:dyDescent="0.25">
      <c r="B25" s="25" t="s">
        <v>68</v>
      </c>
    </row>
    <row r="26" ht="12" customHeight="1" x14ac:dyDescent="0.25"/>
    <row r="27" ht="6" customHeight="1" x14ac:dyDescent="0.25"/>
    <row r="28" ht="20" customHeight="1" spans="1:2" x14ac:dyDescent="0.25">
      <c r="A28" s="26" t="s">
        <v>11</v>
      </c>
      <c r="B28" s="26"/>
    </row>
    <row r="29" ht="20" customHeight="1" spans="1:2" x14ac:dyDescent="0.25">
      <c r="A29" s="27" t="s">
        <v>12</v>
      </c>
      <c r="B29" s="27"/>
    </row>
  </sheetData>
  <mergeCells count="2">
    <mergeCell ref="A28:B28"/>
    <mergeCell ref="A29:B29"/>
  </mergeCells>
  <hyperlinks>
    <hyperlink ref="A2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Budget Detail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Project Budget</dc:title>
  <dc:subject>Financial Template</dc:subject>
  <dc:description>Free Project Budget template by FinancialAha.com</dc:description>
  <cp:keywords>finance, template, spreadsheet, FinancialAha</cp:keywords>
  <cp:category>Finance</cp:category>
  <cp:lastModifiedBy>Unknown</cp:lastModifiedBy>
  <cp:lastPrinted>2026-04-01T18:01:32Z</cp:lastPrinted>
  <dcterms:created xsi:type="dcterms:W3CDTF">2026-04-01T18:01:32Z</dcterms:created>
  <dcterms:modified xsi:type="dcterms:W3CDTF">2026-04-01T18:01:32Z</dcterms:modified>
</cp:coreProperties>
</file>