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sh Log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<sst xmlns="http://schemas.openxmlformats.org/spreadsheetml/2006/main" count="223" uniqueCount="55">
  <si>
    <t>Petty Cash Log</t>
  </si>
  <si>
    <t>by FinancialAha.com - Track petty cash in and out</t>
  </si>
  <si>
    <t>CURRENT BALANCE</t>
  </si>
  <si>
    <t>TOTAL IN</t>
  </si>
  <si>
    <t>TOTAL OUT</t>
  </si>
  <si>
    <t># TRANSACTIONS</t>
  </si>
  <si>
    <t>Cash on hand</t>
  </si>
  <si>
    <t>Replenishments</t>
  </si>
  <si>
    <t>Disbursements</t>
  </si>
  <si>
    <t>Logged entries</t>
  </si>
  <si>
    <t>SPENDING OVERVIEW</t>
  </si>
  <si>
    <t>Created with FinancialAha.com - Free financial tools and templates</t>
  </si>
  <si>
    <t>Get a premium spreadsheet from FinancialAha.com</t>
  </si>
  <si>
    <t>Track all petty cash transactions. Balance updates automatically.</t>
  </si>
  <si>
    <t>STARTING BALANCE</t>
  </si>
  <si>
    <t>Starting Balance</t>
  </si>
  <si>
    <t>TRANSACTION LOG</t>
  </si>
  <si>
    <t>Date</t>
  </si>
  <si>
    <t>Description</t>
  </si>
  <si>
    <t>Category</t>
  </si>
  <si>
    <t>Amount In</t>
  </si>
  <si>
    <t>Amount Out</t>
  </si>
  <si>
    <t>Running Balance</t>
  </si>
  <si>
    <t>Office pens and paper</t>
  </si>
  <si>
    <t>Office Supplies</t>
  </si>
  <si>
    <t/>
  </si>
  <si>
    <t>Postage stamps</t>
  </si>
  <si>
    <t>Postage</t>
  </si>
  <si>
    <t>Team lunch</t>
  </si>
  <si>
    <t>Meals</t>
  </si>
  <si>
    <t>Parking meter</t>
  </si>
  <si>
    <t>Travel</t>
  </si>
  <si>
    <t>Cash replenishment</t>
  </si>
  <si>
    <t>Misc</t>
  </si>
  <si>
    <t>Printer ink</t>
  </si>
  <si>
    <t>Package shipping</t>
  </si>
  <si>
    <t>Light bulb replacements</t>
  </si>
  <si>
    <t>Maintenance</t>
  </si>
  <si>
    <t>Client meeting coffee</t>
  </si>
  <si>
    <t>Uber to post office</t>
  </si>
  <si>
    <t>TOTALS</t>
  </si>
  <si>
    <t>How to Use This Log</t>
  </si>
  <si>
    <t>Track petty cash transactions with an automatic running balance.</t>
  </si>
  <si>
    <t>GETTING STARTED</t>
  </si>
  <si>
    <t>1. Set your starting balance on the Cash Log sheet</t>
  </si>
  <si>
    <t>2. Enter each transaction with date, description, category, and amount</t>
  </si>
  <si>
    <t>3. Use Amount In for replenishments, Amount Out for disbursements</t>
  </si>
  <si>
    <t>4. The running balance updates automatically</t>
  </si>
  <si>
    <t>TIPS</t>
  </si>
  <si>
    <t>Keep receipts for every petty cash transaction.</t>
  </si>
  <si>
    <t>Replenish when the balance gets low.</t>
  </si>
  <si>
    <t>Review by category to spot spending patterns.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</si>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</sst>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MM/DD/YYYY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left" vertical="center" wrapText="1" indent="1"/>
    </xf>
    <xf numFmtId="165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left" vertical="center" indent="1"/>
      <protection locked="0"/>
    </xf>
    <xf numFmtId="164" fontId="13" fillId="4" borderId="6" xfId="0" applyNumberFormat="1" applyFont="1" applyFill="1" applyBorder="1" applyAlignment="1" applyProtection="1">
      <alignment horizontal="right" vertical="center"/>
    </xf>
    <xf numFmtId="0" fontId="10" fillId="0" borderId="7" xfId="0" applyFont="1" applyBorder="1" applyAlignment="1" applyProtection="1">
      <alignment horizontal="left" vertical="center" indent="1"/>
    </xf>
    <xf numFmtId="164" fontId="10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Spending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cat>
            <c:strRef>
              <c:f>'_ChartData'!$A$2:$A$6</c:f>
              <c:strCache>
                <c:ptCount val="5"/>
                <c:pt idx="0">
                  <c:v>Office Supplies</c:v>
                </c:pt>
                <c:pt idx="1">
                  <c:v>Postage</c:v>
                </c:pt>
                <c:pt idx="2">
                  <c:v>Meals</c:v>
                </c:pt>
                <c:pt idx="3">
                  <c:v>Travel</c:v>
                </c:pt>
                <c:pt idx="4">
                  <c:v>Maintenance</c:v>
                </c:pt>
              </c:strCache>
            </c:strRef>
          </c:cat>
          <c:val>
            <c:numRef>
              <c:f>'_ChartData'!$B$2:$B$6</c:f>
              <c:numCache>
                <c:formatCode>$#,##0</c:formatCode>
                <c:ptCount val="5"/>
                <c:pt idx="0">
                  <c:v>60.49</c:v>
                </c:pt>
                <c:pt idx="1">
                  <c:v>27.5</c:v>
                </c:pt>
                <c:pt idx="2">
                  <c:v>59.15</c:v>
                </c:pt>
                <c:pt idx="3">
                  <c:v>19.5</c:v>
                </c:pt>
                <c:pt idx="4">
                  <c:v>18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54"/>
  <sheetViews>
    <sheetView workbookViewId="0" showGridLines="0" zoomScale="125">
      <pane ySplit="8" topLeftCell="A9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0" customWidth="1"/>
    <col min="3" max="3" width="18" customWidth="1"/>
    <col min="4" max="5" width="14" customWidth="1"/>
    <col min="6" max="6" width="16" customWidth="1"/>
    <col min="7" max="7" width="14" customWidth="1"/>
  </cols>
  <sheetData>
    <row r="1" ht="4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4" customHeight="1" spans="1:7" x14ac:dyDescent="0.25">
      <c r="A2" s="11" t="s">
        <v>13</v>
      </c>
      <c r="B2" s="11"/>
      <c r="C2" s="11"/>
      <c r="D2" s="11"/>
      <c r="E2" s="11"/>
      <c r="F2" s="11"/>
      <c r="G2" s="11"/>
    </row>
    <row r="3" ht="14" customHeight="1" x14ac:dyDescent="0.25"/>
    <row r="4" ht="28" customHeight="1" spans="1:7" x14ac:dyDescent="0.25">
      <c r="A4" s="7" t="s">
        <v>14</v>
      </c>
      <c r="B4" s="8"/>
      <c r="C4" s="8"/>
      <c r="D4" s="8"/>
      <c r="E4" s="8"/>
      <c r="F4" s="8"/>
      <c r="G4" s="8"/>
    </row>
    <row r="5" ht="26" customHeight="1" spans="1:2" x14ac:dyDescent="0.25">
      <c r="A5" s="12" t="s">
        <v>15</v>
      </c>
      <c r="B5" s="13">
        <v>500</v>
      </c>
    </row>
    <row r="6" ht="14" customHeight="1" x14ac:dyDescent="0.25"/>
    <row r="7" ht="28" customHeight="1" spans="1:7" x14ac:dyDescent="0.25">
      <c r="A7" s="7" t="s">
        <v>16</v>
      </c>
      <c r="B7" s="8"/>
      <c r="C7" s="8"/>
      <c r="D7" s="8"/>
      <c r="E7" s="8"/>
      <c r="F7" s="8"/>
      <c r="G7" s="8"/>
    </row>
    <row r="8" ht="32" customHeight="1" spans="1:6" x14ac:dyDescent="0.25">
      <c r="A8" s="14" t="s">
        <v>17</v>
      </c>
      <c r="B8" s="15" t="s">
        <v>18</v>
      </c>
      <c r="C8" s="15" t="s">
        <v>19</v>
      </c>
      <c r="D8" s="14" t="s">
        <v>20</v>
      </c>
      <c r="E8" s="14" t="s">
        <v>21</v>
      </c>
      <c r="F8" s="14" t="s">
        <v>22</v>
      </c>
    </row>
    <row r="9" ht="26" customHeight="1" spans="1:6" x14ac:dyDescent="0.25">
      <c r="A9" s="16">
        <v>46084</v>
      </c>
      <c r="B9" s="17" t="s">
        <v>23</v>
      </c>
      <c r="C9" s="17" t="s">
        <v>24</v>
      </c>
      <c r="D9" s="13" t="s">
        <v>25</v>
      </c>
      <c r="E9" s="13">
        <v>24.5</v>
      </c>
      <c r="F9" s="18">
        <f>IF(AND(D9="",E9=""),"",B5+IF(D9="",0,D9)-IF(E9="",0,E9))</f>
        <v>475.5</v>
      </c>
    </row>
    <row r="10" ht="26" customHeight="1" spans="1:6" x14ac:dyDescent="0.25">
      <c r="A10" s="16">
        <v>46086</v>
      </c>
      <c r="B10" s="17" t="s">
        <v>26</v>
      </c>
      <c r="C10" s="17" t="s">
        <v>27</v>
      </c>
      <c r="D10" s="13" t="s">
        <v>25</v>
      </c>
      <c r="E10" s="13">
        <v>15</v>
      </c>
      <c r="F10" s="18">
        <f>IF(AND(D10="",E10=""),"",F9+IF(D10="",0,D10)-IF(E10="",0,E10))</f>
        <v>460.5</v>
      </c>
    </row>
    <row r="11" ht="26" customHeight="1" spans="1:6" x14ac:dyDescent="0.25">
      <c r="A11" s="16">
        <v>46088</v>
      </c>
      <c r="B11" s="17" t="s">
        <v>28</v>
      </c>
      <c r="C11" s="17" t="s">
        <v>29</v>
      </c>
      <c r="D11" s="13" t="s">
        <v>25</v>
      </c>
      <c r="E11" s="13">
        <v>42.75</v>
      </c>
      <c r="F11" s="18">
        <f>IF(AND(D11="",E11=""),"",F10+IF(D11="",0,D11)-IF(E11="",0,E11))</f>
        <v>417.75</v>
      </c>
    </row>
    <row r="12" ht="26" customHeight="1" spans="1:6" x14ac:dyDescent="0.25">
      <c r="A12" s="16">
        <v>46091</v>
      </c>
      <c r="B12" s="17" t="s">
        <v>30</v>
      </c>
      <c r="C12" s="17" t="s">
        <v>31</v>
      </c>
      <c r="D12" s="13" t="s">
        <v>25</v>
      </c>
      <c r="E12" s="13">
        <v>8</v>
      </c>
      <c r="F12" s="18">
        <f>IF(AND(D12="",E12=""),"",F11+IF(D12="",0,D12)-IF(E12="",0,E12))</f>
        <v>409.75</v>
      </c>
    </row>
    <row r="13" ht="26" customHeight="1" spans="1:6" x14ac:dyDescent="0.25">
      <c r="A13" s="16">
        <v>46093</v>
      </c>
      <c r="B13" s="17" t="s">
        <v>32</v>
      </c>
      <c r="C13" s="17" t="s">
        <v>33</v>
      </c>
      <c r="D13" s="13">
        <v>200</v>
      </c>
      <c r="E13" s="13" t="s">
        <v>25</v>
      </c>
      <c r="F13" s="18">
        <f>IF(AND(D13="",E13=""),"",F12+IF(D13="",0,D13)-IF(E13="",0,E13))</f>
        <v>609.75</v>
      </c>
    </row>
    <row r="14" ht="26" customHeight="1" spans="1:6" x14ac:dyDescent="0.25">
      <c r="A14" s="16">
        <v>46095</v>
      </c>
      <c r="B14" s="17" t="s">
        <v>34</v>
      </c>
      <c r="C14" s="17" t="s">
        <v>24</v>
      </c>
      <c r="D14" s="13" t="s">
        <v>25</v>
      </c>
      <c r="E14" s="13">
        <v>35.99</v>
      </c>
      <c r="F14" s="18">
        <f>IF(AND(D14="",E14=""),"",F13+IF(D14="",0,D14)-IF(E14="",0,E14))</f>
        <v>573.76</v>
      </c>
    </row>
    <row r="15" ht="26" customHeight="1" spans="1:6" x14ac:dyDescent="0.25">
      <c r="A15" s="16">
        <v>46098</v>
      </c>
      <c r="B15" s="17" t="s">
        <v>35</v>
      </c>
      <c r="C15" s="17" t="s">
        <v>27</v>
      </c>
      <c r="D15" s="13" t="s">
        <v>25</v>
      </c>
      <c r="E15" s="13">
        <v>12.5</v>
      </c>
      <c r="F15" s="18">
        <f>IF(AND(D15="",E15=""),"",F14+IF(D15="",0,D15)-IF(E15="",0,E15))</f>
        <v>561.26</v>
      </c>
    </row>
    <row r="16" ht="26" customHeight="1" spans="1:6" x14ac:dyDescent="0.25">
      <c r="A16" s="16">
        <v>46100</v>
      </c>
      <c r="B16" s="17" t="s">
        <v>36</v>
      </c>
      <c r="C16" s="17" t="s">
        <v>37</v>
      </c>
      <c r="D16" s="13" t="s">
        <v>25</v>
      </c>
      <c r="E16" s="13">
        <v>18</v>
      </c>
      <c r="F16" s="18">
        <f>IF(AND(D16="",E16=""),"",F15+IF(D16="",0,D16)-IF(E16="",0,E16))</f>
        <v>543.26</v>
      </c>
    </row>
    <row r="17" ht="26" customHeight="1" spans="1:6" x14ac:dyDescent="0.25">
      <c r="A17" s="16">
        <v>46102</v>
      </c>
      <c r="B17" s="17" t="s">
        <v>38</v>
      </c>
      <c r="C17" s="17" t="s">
        <v>29</v>
      </c>
      <c r="D17" s="13" t="s">
        <v>25</v>
      </c>
      <c r="E17" s="13">
        <v>16.4</v>
      </c>
      <c r="F17" s="18">
        <f>IF(AND(D17="",E17=""),"",F16+IF(D17="",0,D17)-IF(E17="",0,E17))</f>
        <v>526.86</v>
      </c>
    </row>
    <row r="18" ht="26" customHeight="1" spans="1:6" x14ac:dyDescent="0.25">
      <c r="A18" s="16">
        <v>46106</v>
      </c>
      <c r="B18" s="17" t="s">
        <v>39</v>
      </c>
      <c r="C18" s="17" t="s">
        <v>31</v>
      </c>
      <c r="D18" s="13" t="s">
        <v>25</v>
      </c>
      <c r="E18" s="13">
        <v>11.5</v>
      </c>
      <c r="F18" s="18">
        <f>IF(AND(D18="",E18=""),"",F17+IF(D18="",0,D18)-IF(E18="",0,E18))</f>
        <v>515.36</v>
      </c>
    </row>
    <row r="19" ht="26" customHeight="1" spans="1:6" x14ac:dyDescent="0.25">
      <c r="A19" s="16" t="s">
        <v>25</v>
      </c>
      <c r="B19" s="17" t="s">
        <v>25</v>
      </c>
      <c r="C19" s="17" t="s">
        <v>25</v>
      </c>
      <c r="D19" s="13" t="s">
        <v>25</v>
      </c>
      <c r="E19" s="13" t="s">
        <v>25</v>
      </c>
      <c r="F19" s="18" t="str">
        <f>IF(AND(D19="",E19=""),"",F18+IF(D19="",0,D19)-IF(E19="",0,E19))</f>
        <v> </v>
      </c>
    </row>
    <row r="20" ht="26" customHeight="1" spans="1:6" x14ac:dyDescent="0.25">
      <c r="A20" s="16" t="s">
        <v>25</v>
      </c>
      <c r="B20" s="17" t="s">
        <v>25</v>
      </c>
      <c r="C20" s="17" t="s">
        <v>25</v>
      </c>
      <c r="D20" s="13" t="s">
        <v>25</v>
      </c>
      <c r="E20" s="13" t="s">
        <v>25</v>
      </c>
      <c r="F20" s="18" t="str">
        <f>IF(AND(D20="",E20=""),"",F19+IF(D20="",0,D20)-IF(E20="",0,E20))</f>
        <v> </v>
      </c>
    </row>
    <row r="21" ht="26" customHeight="1" spans="1:6" x14ac:dyDescent="0.25">
      <c r="A21" s="16" t="s">
        <v>25</v>
      </c>
      <c r="B21" s="17" t="s">
        <v>25</v>
      </c>
      <c r="C21" s="17" t="s">
        <v>25</v>
      </c>
      <c r="D21" s="13" t="s">
        <v>25</v>
      </c>
      <c r="E21" s="13" t="s">
        <v>25</v>
      </c>
      <c r="F21" s="18" t="str">
        <f>IF(AND(D21="",E21=""),"",F20+IF(D21="",0,D21)-IF(E21="",0,E21))</f>
        <v> </v>
      </c>
    </row>
    <row r="22" ht="26" customHeight="1" spans="1:6" x14ac:dyDescent="0.25">
      <c r="A22" s="16" t="s">
        <v>25</v>
      </c>
      <c r="B22" s="17" t="s">
        <v>25</v>
      </c>
      <c r="C22" s="17" t="s">
        <v>25</v>
      </c>
      <c r="D22" s="13" t="s">
        <v>25</v>
      </c>
      <c r="E22" s="13" t="s">
        <v>25</v>
      </c>
      <c r="F22" s="18" t="str">
        <f>IF(AND(D22="",E22=""),"",F21+IF(D22="",0,D22)-IF(E22="",0,E22))</f>
        <v> </v>
      </c>
    </row>
    <row r="23" ht="26" customHeight="1" spans="1:6" x14ac:dyDescent="0.25">
      <c r="A23" s="16" t="s">
        <v>25</v>
      </c>
      <c r="B23" s="17" t="s">
        <v>25</v>
      </c>
      <c r="C23" s="17" t="s">
        <v>25</v>
      </c>
      <c r="D23" s="13" t="s">
        <v>25</v>
      </c>
      <c r="E23" s="13" t="s">
        <v>25</v>
      </c>
      <c r="F23" s="18" t="str">
        <f>IF(AND(D23="",E23=""),"",F22+IF(D23="",0,D23)-IF(E23="",0,E23))</f>
        <v> </v>
      </c>
    </row>
    <row r="24" ht="26" customHeight="1" spans="1:6" x14ac:dyDescent="0.25">
      <c r="A24" s="16" t="s">
        <v>25</v>
      </c>
      <c r="B24" s="17" t="s">
        <v>25</v>
      </c>
      <c r="C24" s="17" t="s">
        <v>25</v>
      </c>
      <c r="D24" s="13" t="s">
        <v>25</v>
      </c>
      <c r="E24" s="13" t="s">
        <v>25</v>
      </c>
      <c r="F24" s="18" t="str">
        <f>IF(AND(D24="",E24=""),"",F23+IF(D24="",0,D24)-IF(E24="",0,E24))</f>
        <v> </v>
      </c>
    </row>
    <row r="25" ht="26" customHeight="1" spans="1:6" x14ac:dyDescent="0.25">
      <c r="A25" s="16" t="s">
        <v>25</v>
      </c>
      <c r="B25" s="17" t="s">
        <v>25</v>
      </c>
      <c r="C25" s="17" t="s">
        <v>25</v>
      </c>
      <c r="D25" s="13" t="s">
        <v>25</v>
      </c>
      <c r="E25" s="13" t="s">
        <v>25</v>
      </c>
      <c r="F25" s="18" t="str">
        <f>IF(AND(D25="",E25=""),"",F24+IF(D25="",0,D25)-IF(E25="",0,E25))</f>
        <v> </v>
      </c>
    </row>
    <row r="26" ht="26" customHeight="1" spans="1:6" x14ac:dyDescent="0.25">
      <c r="A26" s="16" t="s">
        <v>25</v>
      </c>
      <c r="B26" s="17" t="s">
        <v>25</v>
      </c>
      <c r="C26" s="17" t="s">
        <v>25</v>
      </c>
      <c r="D26" s="13" t="s">
        <v>25</v>
      </c>
      <c r="E26" s="13" t="s">
        <v>25</v>
      </c>
      <c r="F26" s="18" t="str">
        <f>IF(AND(D26="",E26=""),"",F25+IF(D26="",0,D26)-IF(E26="",0,E26))</f>
        <v> </v>
      </c>
    </row>
    <row r="27" ht="26" customHeight="1" spans="1:6" x14ac:dyDescent="0.25">
      <c r="A27" s="16" t="s">
        <v>25</v>
      </c>
      <c r="B27" s="17" t="s">
        <v>25</v>
      </c>
      <c r="C27" s="17" t="s">
        <v>25</v>
      </c>
      <c r="D27" s="13" t="s">
        <v>25</v>
      </c>
      <c r="E27" s="13" t="s">
        <v>25</v>
      </c>
      <c r="F27" s="18" t="str">
        <f>IF(AND(D27="",E27=""),"",F26+IF(D27="",0,D27)-IF(E27="",0,E27))</f>
        <v> </v>
      </c>
    </row>
    <row r="28" ht="26" customHeight="1" spans="1:6" x14ac:dyDescent="0.25">
      <c r="A28" s="16" t="s">
        <v>25</v>
      </c>
      <c r="B28" s="17" t="s">
        <v>25</v>
      </c>
      <c r="C28" s="17" t="s">
        <v>25</v>
      </c>
      <c r="D28" s="13" t="s">
        <v>25</v>
      </c>
      <c r="E28" s="13" t="s">
        <v>25</v>
      </c>
      <c r="F28" s="18" t="str">
        <f>IF(AND(D28="",E28=""),"",F27+IF(D28="",0,D28)-IF(E28="",0,E28))</f>
        <v> </v>
      </c>
    </row>
    <row r="29" ht="26" customHeight="1" spans="1:6" x14ac:dyDescent="0.25">
      <c r="A29" s="16" t="s">
        <v>25</v>
      </c>
      <c r="B29" s="17" t="s">
        <v>25</v>
      </c>
      <c r="C29" s="17" t="s">
        <v>25</v>
      </c>
      <c r="D29" s="13" t="s">
        <v>25</v>
      </c>
      <c r="E29" s="13" t="s">
        <v>25</v>
      </c>
      <c r="F29" s="18" t="str">
        <f>IF(AND(D29="",E29=""),"",F28+IF(D29="",0,D29)-IF(E29="",0,E29))</f>
        <v> </v>
      </c>
    </row>
    <row r="30" ht="26" customHeight="1" spans="1:6" x14ac:dyDescent="0.25">
      <c r="A30" s="16" t="s">
        <v>25</v>
      </c>
      <c r="B30" s="17" t="s">
        <v>25</v>
      </c>
      <c r="C30" s="17" t="s">
        <v>25</v>
      </c>
      <c r="D30" s="13" t="s">
        <v>25</v>
      </c>
      <c r="E30" s="13" t="s">
        <v>25</v>
      </c>
      <c r="F30" s="18" t="str">
        <f>IF(AND(D30="",E30=""),"",F29+IF(D30="",0,D30)-IF(E30="",0,E30))</f>
        <v> </v>
      </c>
    </row>
    <row r="31" ht="26" customHeight="1" spans="1:6" x14ac:dyDescent="0.25">
      <c r="A31" s="16" t="s">
        <v>25</v>
      </c>
      <c r="B31" s="17" t="s">
        <v>25</v>
      </c>
      <c r="C31" s="17" t="s">
        <v>25</v>
      </c>
      <c r="D31" s="13" t="s">
        <v>25</v>
      </c>
      <c r="E31" s="13" t="s">
        <v>25</v>
      </c>
      <c r="F31" s="18" t="str">
        <f>IF(AND(D31="",E31=""),"",F30+IF(D31="",0,D31)-IF(E31="",0,E31))</f>
        <v> </v>
      </c>
    </row>
    <row r="32" ht="26" customHeight="1" spans="1:6" x14ac:dyDescent="0.25">
      <c r="A32" s="16" t="s">
        <v>25</v>
      </c>
      <c r="B32" s="17" t="s">
        <v>25</v>
      </c>
      <c r="C32" s="17" t="s">
        <v>25</v>
      </c>
      <c r="D32" s="13" t="s">
        <v>25</v>
      </c>
      <c r="E32" s="13" t="s">
        <v>25</v>
      </c>
      <c r="F32" s="18" t="str">
        <f>IF(AND(D32="",E32=""),"",F31+IF(D32="",0,D32)-IF(E32="",0,E32))</f>
        <v> </v>
      </c>
    </row>
    <row r="33" ht="26" customHeight="1" spans="1:6" x14ac:dyDescent="0.25">
      <c r="A33" s="16" t="s">
        <v>25</v>
      </c>
      <c r="B33" s="17" t="s">
        <v>25</v>
      </c>
      <c r="C33" s="17" t="s">
        <v>25</v>
      </c>
      <c r="D33" s="13" t="s">
        <v>25</v>
      </c>
      <c r="E33" s="13" t="s">
        <v>25</v>
      </c>
      <c r="F33" s="18" t="str">
        <f>IF(AND(D33="",E33=""),"",F32+IF(D33="",0,D33)-IF(E33="",0,E33))</f>
        <v> </v>
      </c>
    </row>
    <row r="34" ht="26" customHeight="1" spans="1:6" x14ac:dyDescent="0.25">
      <c r="A34" s="16" t="s">
        <v>25</v>
      </c>
      <c r="B34" s="17" t="s">
        <v>25</v>
      </c>
      <c r="C34" s="17" t="s">
        <v>25</v>
      </c>
      <c r="D34" s="13" t="s">
        <v>25</v>
      </c>
      <c r="E34" s="13" t="s">
        <v>25</v>
      </c>
      <c r="F34" s="18" t="str">
        <f>IF(AND(D34="",E34=""),"",F33+IF(D34="",0,D34)-IF(E34="",0,E34))</f>
        <v> </v>
      </c>
    </row>
    <row r="35" ht="26" customHeight="1" spans="1:6" x14ac:dyDescent="0.25">
      <c r="A35" s="16" t="s">
        <v>25</v>
      </c>
      <c r="B35" s="17" t="s">
        <v>25</v>
      </c>
      <c r="C35" s="17" t="s">
        <v>25</v>
      </c>
      <c r="D35" s="13" t="s">
        <v>25</v>
      </c>
      <c r="E35" s="13" t="s">
        <v>25</v>
      </c>
      <c r="F35" s="18" t="str">
        <f>IF(AND(D35="",E35=""),"",F34+IF(D35="",0,D35)-IF(E35="",0,E35))</f>
        <v> </v>
      </c>
    </row>
    <row r="36" ht="26" customHeight="1" spans="1:6" x14ac:dyDescent="0.25">
      <c r="A36" s="16" t="s">
        <v>25</v>
      </c>
      <c r="B36" s="17" t="s">
        <v>25</v>
      </c>
      <c r="C36" s="17" t="s">
        <v>25</v>
      </c>
      <c r="D36" s="13" t="s">
        <v>25</v>
      </c>
      <c r="E36" s="13" t="s">
        <v>25</v>
      </c>
      <c r="F36" s="18" t="str">
        <f>IF(AND(D36="",E36=""),"",F35+IF(D36="",0,D36)-IF(E36="",0,E36))</f>
        <v> </v>
      </c>
    </row>
    <row r="37" ht="26" customHeight="1" spans="1:6" x14ac:dyDescent="0.25">
      <c r="A37" s="16" t="s">
        <v>25</v>
      </c>
      <c r="B37" s="17" t="s">
        <v>25</v>
      </c>
      <c r="C37" s="17" t="s">
        <v>25</v>
      </c>
      <c r="D37" s="13" t="s">
        <v>25</v>
      </c>
      <c r="E37" s="13" t="s">
        <v>25</v>
      </c>
      <c r="F37" s="18" t="str">
        <f>IF(AND(D37="",E37=""),"",F36+IF(D37="",0,D37)-IF(E37="",0,E37))</f>
        <v> </v>
      </c>
    </row>
    <row r="38" ht="26" customHeight="1" spans="1:6" x14ac:dyDescent="0.25">
      <c r="A38" s="16" t="s">
        <v>25</v>
      </c>
      <c r="B38" s="17" t="s">
        <v>25</v>
      </c>
      <c r="C38" s="17" t="s">
        <v>25</v>
      </c>
      <c r="D38" s="13" t="s">
        <v>25</v>
      </c>
      <c r="E38" s="13" t="s">
        <v>25</v>
      </c>
      <c r="F38" s="18" t="str">
        <f>IF(AND(D38="",E38=""),"",F37+IF(D38="",0,D38)-IF(E38="",0,E38))</f>
        <v> </v>
      </c>
    </row>
    <row r="39" ht="26" customHeight="1" spans="1:6" x14ac:dyDescent="0.25">
      <c r="A39" s="16" t="s">
        <v>25</v>
      </c>
      <c r="B39" s="17" t="s">
        <v>25</v>
      </c>
      <c r="C39" s="17" t="s">
        <v>25</v>
      </c>
      <c r="D39" s="13" t="s">
        <v>25</v>
      </c>
      <c r="E39" s="13" t="s">
        <v>25</v>
      </c>
      <c r="F39" s="18" t="str">
        <f>IF(AND(D39="",E39=""),"",F38+IF(D39="",0,D39)-IF(E39="",0,E39))</f>
        <v> </v>
      </c>
    </row>
    <row r="40" ht="26" customHeight="1" spans="1:6" x14ac:dyDescent="0.25">
      <c r="A40" s="16" t="s">
        <v>25</v>
      </c>
      <c r="B40" s="17" t="s">
        <v>25</v>
      </c>
      <c r="C40" s="17" t="s">
        <v>25</v>
      </c>
      <c r="D40" s="13" t="s">
        <v>25</v>
      </c>
      <c r="E40" s="13" t="s">
        <v>25</v>
      </c>
      <c r="F40" s="18" t="str">
        <f>IF(AND(D40="",E40=""),"",F39+IF(D40="",0,D40)-IF(E40="",0,E40))</f>
        <v> </v>
      </c>
    </row>
    <row r="41" ht="26" customHeight="1" spans="1:6" x14ac:dyDescent="0.25">
      <c r="A41" s="16" t="s">
        <v>25</v>
      </c>
      <c r="B41" s="17" t="s">
        <v>25</v>
      </c>
      <c r="C41" s="17" t="s">
        <v>25</v>
      </c>
      <c r="D41" s="13" t="s">
        <v>25</v>
      </c>
      <c r="E41" s="13" t="s">
        <v>25</v>
      </c>
      <c r="F41" s="18" t="str">
        <f>IF(AND(D41="",E41=""),"",F40+IF(D41="",0,D41)-IF(E41="",0,E41))</f>
        <v> </v>
      </c>
    </row>
    <row r="42" ht="26" customHeight="1" spans="1:6" x14ac:dyDescent="0.25">
      <c r="A42" s="16" t="s">
        <v>25</v>
      </c>
      <c r="B42" s="17" t="s">
        <v>25</v>
      </c>
      <c r="C42" s="17" t="s">
        <v>25</v>
      </c>
      <c r="D42" s="13" t="s">
        <v>25</v>
      </c>
      <c r="E42" s="13" t="s">
        <v>25</v>
      </c>
      <c r="F42" s="18" t="str">
        <f>IF(AND(D42="",E42=""),"",F41+IF(D42="",0,D42)-IF(E42="",0,E42))</f>
        <v> </v>
      </c>
    </row>
    <row r="43" ht="26" customHeight="1" spans="1:6" x14ac:dyDescent="0.25">
      <c r="A43" s="16" t="s">
        <v>25</v>
      </c>
      <c r="B43" s="17" t="s">
        <v>25</v>
      </c>
      <c r="C43" s="17" t="s">
        <v>25</v>
      </c>
      <c r="D43" s="13" t="s">
        <v>25</v>
      </c>
      <c r="E43" s="13" t="s">
        <v>25</v>
      </c>
      <c r="F43" s="18" t="str">
        <f>IF(AND(D43="",E43=""),"",F42+IF(D43="",0,D43)-IF(E43="",0,E43))</f>
        <v> </v>
      </c>
    </row>
    <row r="44" ht="26" customHeight="1" spans="1:6" x14ac:dyDescent="0.25">
      <c r="A44" s="16" t="s">
        <v>25</v>
      </c>
      <c r="B44" s="17" t="s">
        <v>25</v>
      </c>
      <c r="C44" s="17" t="s">
        <v>25</v>
      </c>
      <c r="D44" s="13" t="s">
        <v>25</v>
      </c>
      <c r="E44" s="13" t="s">
        <v>25</v>
      </c>
      <c r="F44" s="18" t="str">
        <f>IF(AND(D44="",E44=""),"",F43+IF(D44="",0,D44)-IF(E44="",0,E44))</f>
        <v> </v>
      </c>
    </row>
    <row r="45" ht="26" customHeight="1" spans="1:6" x14ac:dyDescent="0.25">
      <c r="A45" s="16" t="s">
        <v>25</v>
      </c>
      <c r="B45" s="17" t="s">
        <v>25</v>
      </c>
      <c r="C45" s="17" t="s">
        <v>25</v>
      </c>
      <c r="D45" s="13" t="s">
        <v>25</v>
      </c>
      <c r="E45" s="13" t="s">
        <v>25</v>
      </c>
      <c r="F45" s="18" t="str">
        <f>IF(AND(D45="",E45=""),"",F44+IF(D45="",0,D45)-IF(E45="",0,E45))</f>
        <v> </v>
      </c>
    </row>
    <row r="46" ht="26" customHeight="1" spans="1:6" x14ac:dyDescent="0.25">
      <c r="A46" s="16" t="s">
        <v>25</v>
      </c>
      <c r="B46" s="17" t="s">
        <v>25</v>
      </c>
      <c r="C46" s="17" t="s">
        <v>25</v>
      </c>
      <c r="D46" s="13" t="s">
        <v>25</v>
      </c>
      <c r="E46" s="13" t="s">
        <v>25</v>
      </c>
      <c r="F46" s="18" t="str">
        <f>IF(AND(D46="",E46=""),"",F45+IF(D46="",0,D46)-IF(E46="",0,E46))</f>
        <v> </v>
      </c>
    </row>
    <row r="47" ht="26" customHeight="1" spans="1:6" x14ac:dyDescent="0.25">
      <c r="A47" s="16" t="s">
        <v>25</v>
      </c>
      <c r="B47" s="17" t="s">
        <v>25</v>
      </c>
      <c r="C47" s="17" t="s">
        <v>25</v>
      </c>
      <c r="D47" s="13" t="s">
        <v>25</v>
      </c>
      <c r="E47" s="13" t="s">
        <v>25</v>
      </c>
      <c r="F47" s="18" t="str">
        <f>IF(AND(D47="",E47=""),"",F46+IF(D47="",0,D47)-IF(E47="",0,E47))</f>
        <v> </v>
      </c>
    </row>
    <row r="48" ht="26" customHeight="1" spans="1:6" x14ac:dyDescent="0.25">
      <c r="A48" s="16" t="s">
        <v>25</v>
      </c>
      <c r="B48" s="17" t="s">
        <v>25</v>
      </c>
      <c r="C48" s="17" t="s">
        <v>25</v>
      </c>
      <c r="D48" s="13" t="s">
        <v>25</v>
      </c>
      <c r="E48" s="13" t="s">
        <v>25</v>
      </c>
      <c r="F48" s="18" t="str">
        <f>IF(AND(D48="",E48=""),"",F47+IF(D48="",0,D48)-IF(E48="",0,E48))</f>
        <v> </v>
      </c>
    </row>
    <row r="49" ht="6" customHeight="1" x14ac:dyDescent="0.25"/>
    <row r="50" ht="26" customHeight="1" spans="1:6" x14ac:dyDescent="0.25">
      <c r="A50" s="19" t="s">
        <v>40</v>
      </c>
      <c r="B50" s="19"/>
      <c r="C50" s="19"/>
      <c r="D50" s="20">
        <f>SUM(D9:D48)</f>
        <v>200</v>
      </c>
      <c r="E50" s="20">
        <f>SUM(E9:E48)</f>
        <v>184.64000000000001</v>
      </c>
      <c r="F50" s="20">
        <f>B5+D50-E50</f>
        <v>515.36</v>
      </c>
    </row>
    <row r="51" ht="8" customHeight="1" x14ac:dyDescent="0.25"/>
    <row r="52" ht="6" customHeight="1" x14ac:dyDescent="0.25"/>
    <row r="53" ht="20" customHeight="1" spans="1:7" x14ac:dyDescent="0.25">
      <c r="A53" s="9" t="s">
        <v>11</v>
      </c>
      <c r="B53" s="9"/>
      <c r="C53" s="9"/>
      <c r="D53" s="9"/>
      <c r="E53" s="9"/>
      <c r="F53" s="9"/>
      <c r="G53" s="9"/>
    </row>
    <row r="54" ht="20" customHeight="1" spans="1:7" x14ac:dyDescent="0.25">
      <c r="A54" s="10" t="s">
        <v>12</v>
      </c>
      <c r="B54" s="10"/>
      <c r="C54" s="10"/>
      <c r="D54" s="10"/>
      <c r="E54" s="10"/>
      <c r="F54" s="10"/>
      <c r="G54" s="10"/>
    </row>
  </sheetData>
  <sheetProtection sheet="1"/>
  <mergeCells count="5">
    <mergeCell ref="A1:G1"/>
    <mergeCell ref="A2:G2"/>
    <mergeCell ref="A50:C50"/>
    <mergeCell ref="A53:G53"/>
    <mergeCell ref="A54:G54"/>
  </mergeCells>
  <dataValidations count="2">
    <dataValidation type="list" sqref="C10:C48">
      <formula1>"Office Supplies,Postage,Travel,Meals,Maintenance,Misc"</formula1>
    </dataValidation>
    <dataValidation type="list" sqref="C9:C48">
      <formula1>"Office Supplies,Postage,Travel,Meals,Maintenance,Misc"</formula1>
    </dataValidation>
  </dataValidations>
  <hyperlinks>
    <hyperlink ref="A54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'Cash Log'!F50</f>
        <v>515.36</v>
      </c>
      <c r="C5" s="4"/>
      <c r="D5" s="4">
        <f>'Cash Log'!D50</f>
        <v>200</v>
      </c>
      <c r="E5" s="4"/>
      <c r="F5" s="4">
        <f>'Cash Log'!E50</f>
        <v>184.64000000000001</v>
      </c>
      <c r="G5" s="4"/>
      <c r="H5" s="5">
        <f>COUNTIF('Cash Log'!A9:A48,"&lt;&gt;")</f>
        <v>10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1" t="s">
        <v>41</v>
      </c>
    </row>
    <row r="2" ht="20" customHeight="1" spans="2:2" x14ac:dyDescent="0.25">
      <c r="B2" s="22" t="s">
        <v>42</v>
      </c>
    </row>
    <row r="3" ht="16" customHeight="1" x14ac:dyDescent="0.25"/>
    <row r="4" ht="28" customHeight="1" spans="2:2" x14ac:dyDescent="0.25">
      <c r="B4" s="23" t="s">
        <v>43</v>
      </c>
    </row>
    <row r="5" ht="24" customHeight="1" spans="2:2" x14ac:dyDescent="0.25">
      <c r="B5" s="24" t="s">
        <v>44</v>
      </c>
    </row>
    <row r="6" ht="24" customHeight="1" spans="2:2" x14ac:dyDescent="0.25">
      <c r="B6" s="24" t="s">
        <v>45</v>
      </c>
    </row>
    <row r="7" ht="24" customHeight="1" spans="2:2" x14ac:dyDescent="0.25">
      <c r="B7" s="24" t="s">
        <v>46</v>
      </c>
    </row>
    <row r="8" ht="24" customHeight="1" spans="2:2" x14ac:dyDescent="0.25">
      <c r="B8" s="24" t="s">
        <v>47</v>
      </c>
    </row>
    <row r="9" ht="12" customHeight="1" x14ac:dyDescent="0.25"/>
    <row r="10" ht="28" customHeight="1" spans="2:2" x14ac:dyDescent="0.25">
      <c r="B10" s="23" t="s">
        <v>48</v>
      </c>
    </row>
    <row r="11" ht="24" customHeight="1" spans="2:2" x14ac:dyDescent="0.25">
      <c r="B11" s="24" t="s">
        <v>49</v>
      </c>
    </row>
    <row r="12" ht="24" customHeight="1" spans="2:2" x14ac:dyDescent="0.25">
      <c r="B12" s="24" t="s">
        <v>50</v>
      </c>
    </row>
    <row r="13" ht="24" customHeight="1" spans="2:2" x14ac:dyDescent="0.25">
      <c r="B13" s="24" t="s">
        <v>51</v>
      </c>
    </row>
    <row r="14" ht="12" customHeight="1" x14ac:dyDescent="0.25"/>
    <row r="15" ht="28" customHeight="1" spans="2:2" x14ac:dyDescent="0.25">
      <c r="B15" s="23" t="s">
        <v>52</v>
      </c>
    </row>
    <row r="16" ht="24" customHeight="1" spans="2:2" x14ac:dyDescent="0.25">
      <c r="B16" s="24" t="s">
        <v>53</v>
      </c>
    </row>
    <row r="17" ht="24" customHeight="1" spans="2:2" x14ac:dyDescent="0.25">
      <c r="B17" s="24" t="s">
        <v>54</v>
      </c>
    </row>
    <row r="18" ht="12" customHeight="1" x14ac:dyDescent="0.25"/>
    <row r="19" ht="6" customHeight="1" x14ac:dyDescent="0.25"/>
    <row r="20" ht="20" customHeight="1" spans="1:2" x14ac:dyDescent="0.25">
      <c r="A20" s="25" t="s">
        <v>11</v>
      </c>
      <c r="B20" s="25"/>
    </row>
    <row r="21" ht="20" customHeight="1" spans="1:2" x14ac:dyDescent="0.25">
      <c r="A21" s="26" t="s">
        <v>12</v>
      </c>
      <c r="B21" s="26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Spending by Category</t>
        </is>
      </c>
      <c r="B1" t="inlineStr">
        <is>
          <t>Amount</t>
        </is>
      </c>
    </row>
    <row r="2">
      <c r="A2" t="inlineStr">
        <is>
          <t>Office Supplies</t>
        </is>
      </c>
      <c r="B2">
        <v>60.49</v>
      </c>
    </row>
    <row r="3">
      <c r="A3" t="inlineStr">
        <is>
          <t>Postage</t>
        </is>
      </c>
      <c r="B3">
        <v>27.5</v>
      </c>
    </row>
    <row r="4">
      <c r="A4" t="inlineStr">
        <is>
          <t>Meals</t>
        </is>
      </c>
      <c r="B4">
        <v>59.15</v>
      </c>
    </row>
    <row r="5">
      <c r="A5" t="inlineStr">
        <is>
          <t>Travel</t>
        </is>
      </c>
      <c r="B5">
        <v>19.5</v>
      </c>
    </row>
    <row r="6">
      <c r="A6" t="inlineStr">
        <is>
          <t>Maintenance</t>
        </is>
      </c>
      <c r="B6">
        <v>18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Cash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Petty Cash Log</dc:title>
  <dc:subject>Financial Template</dc:subject>
  <dc:description>Free Petty Cash Log template by FinancialAha.com</dc:description>
  <cp:keywords>finance, template, spreadsheet, FinancialAha</cp:keywords>
  <cp:category>Finance</cp:category>
  <cp:lastModifiedBy>Unknown</cp:lastModifiedBy>
  <cp:lastPrinted>2026-04-01T18:01:28Z</cp:lastPrinted>
  <dcterms:created xsi:type="dcterms:W3CDTF">2026-04-01T18:01:28Z</dcterms:created>
  <dcterms:modified xsi:type="dcterms:W3CDTF">2026-04-01T18:01:28Z</dcterms:modified>
</cp:coreProperties>
</file>