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sh Flow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<sst xmlns="http://schemas.openxmlformats.org/spreadsheetml/2006/main" count="72" uniqueCount="55">
  <si>
    <t>NPV &amp; IRR Calculator</t>
  </si>
  <si>
    <t>by FinancialAha.com - Evaluate investments with NPV and IRR</t>
  </si>
  <si>
    <t>NPV</t>
  </si>
  <si>
    <t>IRR</t>
  </si>
  <si>
    <t>PAYBACK</t>
  </si>
  <si>
    <t>INVESTMENT</t>
  </si>
  <si>
    <t>Net present value</t>
  </si>
  <si>
    <t>Internal rate of return</t>
  </si>
  <si>
    <t>Years to break even</t>
  </si>
  <si>
    <t>Initial outlay</t>
  </si>
  <si>
    <t>ANNUAL CASH FLOWS</t>
  </si>
  <si>
    <t>Created with FinancialAha.com - Free financial tools and templates</t>
  </si>
  <si>
    <t>Get a premium spreadsheet from FinancialAha.com</t>
  </si>
  <si>
    <t/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</si>
  <si>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</si>
  <si>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</si>
  <si>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</si>
  <si>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</si>
  <si>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</si>
  <si>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</si>
  <si>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</si>
  <si>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</si>
  <si>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</si>
  <si>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</si>
  <si>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Cash Flow</t>
  </si>
  <si>
    <t>Enter investment details. NPV, IRR, and payback calculate automatically.</t>
  </si>
  <si>
    <t>INVESTMENT INPUTS</t>
  </si>
  <si>
    <t>Initial Investment</t>
  </si>
  <si>
    <t>Upfront cost (enter as positive)</t>
  </si>
  <si>
    <t>Discount Rate</t>
  </si>
  <si>
    <t>Required rate of return</t>
  </si>
  <si>
    <t>Year</t>
  </si>
  <si>
    <t>Discounted CF</t>
  </si>
  <si>
    <t>Cumulative CF</t>
  </si>
  <si>
    <t>Cumulative DCF</t>
  </si>
  <si>
    <t>RESULTS</t>
  </si>
  <si>
    <t>Net Present Value (NPV)</t>
  </si>
  <si>
    <t>Internal Rate of Return (IRR)</t>
  </si>
  <si>
    <t>Payback Period</t>
  </si>
  <si>
    <t>years</t>
  </si>
  <si>
    <t>How to Use This Spreadsheet</t>
  </si>
  <si>
    <t>Evaluate investments using NPV, IRR, and payback period.</t>
  </si>
  <si>
    <t>GETTING STARTED</t>
  </si>
  <si>
    <t>1. Go to the Cash Flows sheet</t>
  </si>
  <si>
    <t>2. Enter the initial investment amount and your discount rate</t>
  </si>
  <si>
    <t>3. Enter expected annual cash flows for each year (up to 10 years)</t>
  </si>
  <si>
    <t>4. NPV, IRR, and payback period calculate automatically</t>
  </si>
  <si>
    <t>UNDERSTANDING THE RESULTS</t>
  </si>
  <si>
    <t>NPV (Net Present Value): The total value of future cash flows in today's dollars, minus the initial investment. A positive NPV suggests the investment may generate more than the required return.</t>
  </si>
  <si>
    <t>IRR (Internal Rate of Return): The discount rate that would make the NPV equal to zero. Useful for comparing different investment opportunities.</t>
  </si>
  <si>
    <t>Payback Period: How many years until cumulative cash flows recover the initial investment.</t>
  </si>
  <si>
    <t>Discounted CF: Each year's cash flow adjusted for the time value of money.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</si>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</sst>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10" fontId="4" fillId="0" borderId="2" xfId="0" applyNumberFormat="1" applyFont="1" applyBorder="1" applyAlignment="1" applyProtection="1">
      <alignment horizontal="center" vertical="center"/>
    </xf>
    <xf numFmtId="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indent="1"/>
    </xf>
    <xf numFmtId="165" fontId="12" fillId="2" borderId="5" xfId="0" applyNumberFormat="1" applyFont="1" applyFill="1" applyBorder="1" applyAlignment="1" applyProtection="1">
      <alignment horizontal="right" vertical="center"/>
      <protection locked="0"/>
    </xf>
    <xf numFmtId="10" fontId="12" fillId="2" borderId="5" xfId="0" applyNumberFormat="1" applyFont="1" applyFill="1" applyBorder="1" applyAlignment="1" applyProtection="1">
      <alignment horizontal="right" vertical="center"/>
      <protection locked="0"/>
    </xf>
    <xf numFmtId="0" fontId="13" fillId="3" borderId="0" xfId="0" applyFont="1" applyFill="1" applyAlignment="1" applyProtection="1">
      <alignment horizontal="center" vertical="center" wrapText="1"/>
    </xf>
    <xf numFmtId="165" fontId="14" fillId="4" borderId="6" xfId="0" applyNumberFormat="1" applyFont="1" applyFill="1" applyBorder="1" applyAlignment="1" applyProtection="1">
      <alignment horizontal="right" vertical="center"/>
    </xf>
    <xf numFmtId="10" fontId="14" fillId="4" borderId="6" xfId="0" applyNumberFormat="1" applyFont="1" applyFill="1" applyBorder="1" applyAlignment="1" applyProtection="1">
      <alignment horizontal="right" vertical="center"/>
    </xf>
    <xf numFmtId="4" fontId="14" fillId="4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Annual Cash Flows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Dashboard!$B$29</c:f>
              <c:strCache>
                <c:ptCount val="1"/>
                <c:pt idx="0">
                  <c:v>Cash Flow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Dashboard!$C$28:$L$28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Dashboard!$C$29:$L$29</c:f>
              <c:numCache>
                <c:formatCode>$#,##0</c:formatCode>
                <c:ptCount val="10"/>
                <c:pt idx="0">
                  <c:v>45000</c:v>
                </c:pt>
                <c:pt idx="1">
                  <c:v>55000</c:v>
                </c:pt>
                <c:pt idx="2">
                  <c:v>65000</c:v>
                </c:pt>
                <c:pt idx="3">
                  <c:v>70000</c:v>
                </c:pt>
                <c:pt idx="4">
                  <c:v>60000</c:v>
                </c:pt>
                <c:pt idx="5">
                  <c:v>50000</c:v>
                </c:pt>
                <c:pt idx="6">
                  <c:v>40000</c:v>
                </c:pt>
                <c:pt idx="7">
                  <c:v>35000</c:v>
                </c:pt>
                <c:pt idx="8">
                  <c:v>30000</c:v>
                </c:pt>
                <c:pt idx="9">
                  <c:v>25000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28"/>
  <sheetViews>
    <sheetView workbookViewId="0" showGridLines="0" zoomScale="125">
      <pane ySplit="9" topLeftCell="A10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5" width="18" customWidth="1"/>
  </cols>
  <sheetData>
    <row r="1" ht="48" customHeight="1" spans="1:5" x14ac:dyDescent="0.25">
      <c r="A1" s="1" t="s">
        <v>0</v>
      </c>
      <c r="B1" s="1"/>
      <c r="C1" s="1"/>
      <c r="D1" s="1"/>
      <c r="E1" s="1"/>
    </row>
    <row r="2" ht="24" customHeight="1" spans="1:5" x14ac:dyDescent="0.25">
      <c r="A2" s="13" t="s">
        <v>25</v>
      </c>
      <c r="B2" s="13"/>
      <c r="C2" s="13"/>
      <c r="D2" s="13"/>
      <c r="E2" s="13"/>
    </row>
    <row r="3" ht="14" customHeight="1" x14ac:dyDescent="0.25"/>
    <row r="4" ht="28" customHeight="1" spans="1:5" x14ac:dyDescent="0.25">
      <c r="A4" s="8" t="s">
        <v>26</v>
      </c>
      <c r="B4" s="9"/>
      <c r="C4" s="9"/>
      <c r="D4" s="9"/>
      <c r="E4" s="9"/>
    </row>
    <row r="5" ht="26" customHeight="1" spans="1:3" x14ac:dyDescent="0.25">
      <c r="A5" s="14" t="s">
        <v>27</v>
      </c>
      <c r="B5" s="15">
        <v>250000</v>
      </c>
      <c r="C5" s="13" t="s">
        <v>28</v>
      </c>
    </row>
    <row r="6" ht="26" customHeight="1" spans="1:3" x14ac:dyDescent="0.25">
      <c r="A6" s="14" t="s">
        <v>29</v>
      </c>
      <c r="B6" s="16">
        <v>0.1</v>
      </c>
      <c r="C6" s="13" t="s">
        <v>30</v>
      </c>
    </row>
    <row r="7" ht="10" customHeight="1" x14ac:dyDescent="0.25"/>
    <row r="8" ht="28" customHeight="1" spans="1:5" x14ac:dyDescent="0.25">
      <c r="A8" s="8" t="s">
        <v>10</v>
      </c>
      <c r="B8" s="9"/>
      <c r="C8" s="9"/>
      <c r="D8" s="9"/>
      <c r="E8" s="9"/>
    </row>
    <row r="9" ht="32" customHeight="1" spans="1:5" x14ac:dyDescent="0.25">
      <c r="A9" s="17" t="s">
        <v>31</v>
      </c>
      <c r="B9" s="17" t="s">
        <v>24</v>
      </c>
      <c r="C9" s="17" t="s">
        <v>32</v>
      </c>
      <c r="D9" s="17" t="s">
        <v>33</v>
      </c>
      <c r="E9" s="17" t="s">
        <v>34</v>
      </c>
    </row>
    <row r="10" ht="26" customHeight="1" spans="1:5" x14ac:dyDescent="0.25">
      <c r="A10" s="14" t="s">
        <v>14</v>
      </c>
      <c r="B10" s="15">
        <v>45000</v>
      </c>
      <c r="C10" s="18">
        <f>IF(B10="","",B10/(1+B$6)^1)</f>
        <v>40909.09</v>
      </c>
      <c r="D10" s="18">
        <f>SUM(B$10:B10)-B$5</f>
        <v>-205000</v>
      </c>
      <c r="E10" s="18">
        <f>SUM(C$10:C10)-B$5</f>
        <v>-209090.91</v>
      </c>
    </row>
    <row r="11" ht="26" customHeight="1" spans="1:5" x14ac:dyDescent="0.25">
      <c r="A11" s="14" t="s">
        <v>15</v>
      </c>
      <c r="B11" s="15">
        <v>55000</v>
      </c>
      <c r="C11" s="18">
        <f>IF(B11="","",B11/(1+B$6)^2)</f>
        <v>45454.55</v>
      </c>
      <c r="D11" s="18">
        <f>SUM(B$10:B11)-B$5</f>
        <v>-150000</v>
      </c>
      <c r="E11" s="18">
        <f>SUM(C$10:C11)-B$5</f>
        <v>-163636.36</v>
      </c>
    </row>
    <row r="12" ht="26" customHeight="1" spans="1:5" x14ac:dyDescent="0.25">
      <c r="A12" s="14" t="s">
        <v>16</v>
      </c>
      <c r="B12" s="15">
        <v>65000</v>
      </c>
      <c r="C12" s="18">
        <f>IF(B12="","",B12/(1+B$6)^3)</f>
        <v>48835.46</v>
      </c>
      <c r="D12" s="18">
        <f>SUM(B$10:B12)-B$5</f>
        <v>-85000</v>
      </c>
      <c r="E12" s="18">
        <f>SUM(C$10:C12)-B$5</f>
        <v>-114800.9</v>
      </c>
    </row>
    <row r="13" ht="26" customHeight="1" spans="1:5" x14ac:dyDescent="0.25">
      <c r="A13" s="14" t="s">
        <v>17</v>
      </c>
      <c r="B13" s="15">
        <v>70000</v>
      </c>
      <c r="C13" s="18">
        <f>IF(B13="","",B13/(1+B$6)^4)</f>
        <v>47810.94</v>
      </c>
      <c r="D13" s="18">
        <f>SUM(B$10:B13)-B$5</f>
        <v>-15000</v>
      </c>
      <c r="E13" s="18">
        <f>SUM(C$10:C13)-B$5</f>
        <v>-66989.96</v>
      </c>
    </row>
    <row r="14" ht="26" customHeight="1" spans="1:5" x14ac:dyDescent="0.25">
      <c r="A14" s="14" t="s">
        <v>18</v>
      </c>
      <c r="B14" s="15">
        <v>60000</v>
      </c>
      <c r="C14" s="18">
        <f>IF(B14="","",B14/(1+B$6)^5)</f>
        <v>37255.28</v>
      </c>
      <c r="D14" s="18">
        <f>SUM(B$10:B14)-B$5</f>
        <v>45000</v>
      </c>
      <c r="E14" s="18">
        <f>SUM(C$10:C14)-B$5</f>
        <v>-29734.68</v>
      </c>
    </row>
    <row r="15" ht="26" customHeight="1" spans="1:5" x14ac:dyDescent="0.25">
      <c r="A15" s="14" t="s">
        <v>19</v>
      </c>
      <c r="B15" s="15">
        <v>50000</v>
      </c>
      <c r="C15" s="18">
        <f>IF(B15="","",B15/(1+B$6)^6)</f>
        <v>28223.7</v>
      </c>
      <c r="D15" s="18">
        <f>SUM(B$10:B15)-B$5</f>
        <v>95000</v>
      </c>
      <c r="E15" s="18">
        <f>SUM(C$10:C15)-B$5</f>
        <v>-1510.98</v>
      </c>
    </row>
    <row r="16" ht="26" customHeight="1" spans="1:5" x14ac:dyDescent="0.25">
      <c r="A16" s="14" t="s">
        <v>20</v>
      </c>
      <c r="B16" s="15">
        <v>40000</v>
      </c>
      <c r="C16" s="18">
        <f>IF(B16="","",B16/(1+B$6)^7)</f>
        <v>20526.32</v>
      </c>
      <c r="D16" s="18">
        <f>SUM(B$10:B16)-B$5</f>
        <v>135000</v>
      </c>
      <c r="E16" s="18">
        <f>SUM(C$10:C16)-B$5</f>
        <v>19015.34</v>
      </c>
    </row>
    <row r="17" ht="26" customHeight="1" spans="1:5" x14ac:dyDescent="0.25">
      <c r="A17" s="14" t="s">
        <v>21</v>
      </c>
      <c r="B17" s="15">
        <v>35000</v>
      </c>
      <c r="C17" s="18">
        <f>IF(B17="","",B17/(1+B$6)^8)</f>
        <v>16327.76</v>
      </c>
      <c r="D17" s="18">
        <f>SUM(B$10:B17)-B$5</f>
        <v>170000</v>
      </c>
      <c r="E17" s="18">
        <f>SUM(C$10:C17)-B$5</f>
        <v>35343.1</v>
      </c>
    </row>
    <row r="18" ht="26" customHeight="1" spans="1:5" x14ac:dyDescent="0.25">
      <c r="A18" s="14" t="s">
        <v>22</v>
      </c>
      <c r="B18" s="15">
        <v>30000</v>
      </c>
      <c r="C18" s="18">
        <f>IF(B18="","",B18/(1+B$6)^9)</f>
        <v>12722.93</v>
      </c>
      <c r="D18" s="18">
        <f>SUM(B$10:B18)-B$5</f>
        <v>200000</v>
      </c>
      <c r="E18" s="18">
        <f>SUM(C$10:C18)-B$5</f>
        <v>48066.03</v>
      </c>
    </row>
    <row r="19" ht="26" customHeight="1" spans="1:5" x14ac:dyDescent="0.25">
      <c r="A19" s="14" t="s">
        <v>23</v>
      </c>
      <c r="B19" s="15">
        <v>25000</v>
      </c>
      <c r="C19" s="18">
        <f>IF(B19="","",B19/(1+B$6)^10)</f>
        <v>9638.58</v>
      </c>
      <c r="D19" s="18">
        <f>SUM(B$10:B19)-B$5</f>
        <v>225000</v>
      </c>
      <c r="E19" s="18">
        <f>SUM(C$10:C19)-B$5</f>
        <v>57704.61</v>
      </c>
    </row>
    <row r="20" ht="10" customHeight="1" x14ac:dyDescent="0.25"/>
    <row r="21" ht="28" customHeight="1" spans="1:5" x14ac:dyDescent="0.25">
      <c r="A21" s="8" t="s">
        <v>35</v>
      </c>
      <c r="B21" s="9"/>
      <c r="C21" s="9"/>
      <c r="D21" s="9"/>
      <c r="E21" s="9"/>
    </row>
    <row r="22" ht="26" customHeight="1" spans="1:2" x14ac:dyDescent="0.25">
      <c r="A22" s="14" t="s">
        <v>36</v>
      </c>
      <c r="B22" s="18">
        <f>SUM(C10:C19)-B5</f>
        <v>57704.61</v>
      </c>
    </row>
    <row r="23" ht="26" customHeight="1" spans="1:2" x14ac:dyDescent="0.25">
      <c r="A23" s="14" t="s">
        <v>37</v>
      </c>
      <c r="B23" s="19">
        <f>IRR({-B5,B10:B19})</f>
        <v>0.157</v>
      </c>
    </row>
    <row r="24" ht="26" customHeight="1" spans="1:3" x14ac:dyDescent="0.25">
      <c r="A24" s="14" t="s">
        <v>38</v>
      </c>
      <c r="B24" s="20">
        <f>COUNTIF(D10:D19,"&lt;0")+ABS(INDEX(D10:D19,COUNTIF(D10:D19,"&lt;0")))/INDEX(B10:B19,COUNTIF(D10:D19,"&lt;0")+1)</f>
        <v>4.25</v>
      </c>
      <c r="C24" s="13" t="s">
        <v>39</v>
      </c>
    </row>
    <row r="25" ht="8" customHeight="1" x14ac:dyDescent="0.25"/>
    <row r="26" ht="6" customHeight="1" x14ac:dyDescent="0.25"/>
    <row r="27" ht="20" customHeight="1" spans="1:5" x14ac:dyDescent="0.25">
      <c r="A27" s="10" t="s">
        <v>11</v>
      </c>
      <c r="B27" s="10"/>
      <c r="C27" s="10"/>
      <c r="D27" s="10"/>
      <c r="E27" s="10"/>
    </row>
    <row r="28" ht="20" customHeight="1" spans="1:5" x14ac:dyDescent="0.25">
      <c r="A28" s="11" t="s">
        <v>12</v>
      </c>
      <c r="B28" s="11"/>
      <c r="C28" s="11"/>
      <c r="D28" s="11"/>
      <c r="E28" s="11"/>
    </row>
  </sheetData>
  <sheetProtection sheet="1"/>
  <mergeCells count="4">
    <mergeCell ref="A1:E1"/>
    <mergeCell ref="A2:E2"/>
    <mergeCell ref="A27:E27"/>
    <mergeCell ref="A28:E28"/>
  </mergeCells>
  <hyperlinks>
    <hyperlink ref="A2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L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'Cash Flows'!B22</f>
        <v>57705</v>
      </c>
      <c r="C5" s="4"/>
      <c r="D5" s="5">
        <f>'Cash Flows'!B23</f>
        <v>0.157</v>
      </c>
      <c r="E5" s="5"/>
      <c r="F5" s="6">
        <f>'Cash Flows'!B24</f>
        <v>4.25</v>
      </c>
      <c r="G5" s="6"/>
      <c r="H5" s="4">
        <f>'Cash Flows'!B5</f>
        <v>250000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  <row r="28" ht="1" customHeight="1" spans="2:12" x14ac:dyDescent="0.25">
      <c r="B28" s="12" t="s">
        <v>13</v>
      </c>
      <c r="C28" s="12" t="s">
        <v>14</v>
      </c>
      <c r="D28" s="12" t="s">
        <v>15</v>
      </c>
      <c r="E28" s="12" t="s">
        <v>16</v>
      </c>
      <c r="F28" s="12" t="s">
        <v>17</v>
      </c>
      <c r="G28" s="12" t="s">
        <v>18</v>
      </c>
      <c r="H28" s="12" t="s">
        <v>19</v>
      </c>
      <c r="I28" s="12" t="s">
        <v>20</v>
      </c>
      <c r="J28" s="12" t="s">
        <v>21</v>
      </c>
      <c r="K28" s="12" t="s">
        <v>22</v>
      </c>
      <c r="L28" s="12" t="s">
        <v>23</v>
      </c>
    </row>
    <row r="29" ht="1" customHeight="1" spans="2:12" x14ac:dyDescent="0.25">
      <c r="B29" s="12" t="s">
        <v>24</v>
      </c>
      <c r="C29" s="12">
        <f>'Cash Flows'!B10</f>
        <v>45000</v>
      </c>
      <c r="D29" s="12">
        <f>'Cash Flows'!B11</f>
        <v>55000</v>
      </c>
      <c r="E29" s="12">
        <f>'Cash Flows'!B12</f>
        <v>65000</v>
      </c>
      <c r="F29" s="12">
        <f>'Cash Flows'!B13</f>
        <v>70000</v>
      </c>
      <c r="G29" s="12">
        <f>'Cash Flows'!B14</f>
        <v>60000</v>
      </c>
      <c r="H29" s="12">
        <f>'Cash Flows'!B15</f>
        <v>50000</v>
      </c>
      <c r="I29" s="12">
        <f>'Cash Flows'!B16</f>
        <v>40000</v>
      </c>
      <c r="J29" s="12">
        <f>'Cash Flows'!B17</f>
        <v>35000</v>
      </c>
      <c r="K29" s="12">
        <f>'Cash Flows'!B18</f>
        <v>30000</v>
      </c>
      <c r="L29" s="12">
        <f>'Cash Flows'!B19</f>
        <v>25000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1" t="s">
        <v>40</v>
      </c>
    </row>
    <row r="2" ht="20" customHeight="1" spans="2:2" x14ac:dyDescent="0.25">
      <c r="B2" s="22" t="s">
        <v>41</v>
      </c>
    </row>
    <row r="3" ht="16" customHeight="1" x14ac:dyDescent="0.25"/>
    <row r="4" ht="28" customHeight="1" spans="2:2" x14ac:dyDescent="0.25">
      <c r="B4" s="23" t="s">
        <v>42</v>
      </c>
    </row>
    <row r="5" ht="24" customHeight="1" spans="2:2" x14ac:dyDescent="0.25">
      <c r="B5" s="24" t="s">
        <v>43</v>
      </c>
    </row>
    <row r="6" ht="24" customHeight="1" spans="2:2" x14ac:dyDescent="0.25">
      <c r="B6" s="24" t="s">
        <v>44</v>
      </c>
    </row>
    <row r="7" ht="24" customHeight="1" spans="2:2" x14ac:dyDescent="0.25">
      <c r="B7" s="24" t="s">
        <v>45</v>
      </c>
    </row>
    <row r="8" ht="24" customHeight="1" spans="2:2" x14ac:dyDescent="0.25">
      <c r="B8" s="24" t="s">
        <v>46</v>
      </c>
    </row>
    <row r="9" ht="12" customHeight="1" x14ac:dyDescent="0.25"/>
    <row r="10" ht="28" customHeight="1" spans="2:2" x14ac:dyDescent="0.25">
      <c r="B10" s="23" t="s">
        <v>47</v>
      </c>
    </row>
    <row r="11" ht="36" customHeight="1" spans="2:2" x14ac:dyDescent="0.25">
      <c r="B11" s="24" t="s">
        <v>48</v>
      </c>
    </row>
    <row r="12" ht="36" customHeight="1" spans="2:2" x14ac:dyDescent="0.25">
      <c r="B12" s="24" t="s">
        <v>49</v>
      </c>
    </row>
    <row r="13" ht="36" customHeight="1" spans="2:2" x14ac:dyDescent="0.25">
      <c r="B13" s="24" t="s">
        <v>50</v>
      </c>
    </row>
    <row r="14" ht="24" customHeight="1" spans="2:2" x14ac:dyDescent="0.25">
      <c r="B14" s="24" t="s">
        <v>51</v>
      </c>
    </row>
    <row r="15" ht="12" customHeight="1" x14ac:dyDescent="0.25"/>
    <row r="16" ht="28" customHeight="1" spans="2:2" x14ac:dyDescent="0.25">
      <c r="B16" s="23" t="s">
        <v>52</v>
      </c>
    </row>
    <row r="17" ht="24" customHeight="1" spans="2:2" x14ac:dyDescent="0.25">
      <c r="B17" s="24" t="s">
        <v>53</v>
      </c>
    </row>
    <row r="18" ht="24" customHeight="1" spans="2:2" x14ac:dyDescent="0.25">
      <c r="B18" s="24" t="s">
        <v>54</v>
      </c>
    </row>
    <row r="19" ht="12" customHeight="1" x14ac:dyDescent="0.25"/>
    <row r="20" ht="6" customHeight="1" x14ac:dyDescent="0.25"/>
    <row r="21" ht="20" customHeight="1" spans="1:2" x14ac:dyDescent="0.25">
      <c r="A21" s="25" t="s">
        <v>11</v>
      </c>
      <c r="B21" s="25"/>
    </row>
    <row r="22" ht="20" customHeight="1" spans="1:2" x14ac:dyDescent="0.25">
      <c r="A22" s="26" t="s">
        <v>12</v>
      </c>
      <c r="B22" s="26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Cash Flows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NPV &amp; IRR Calculator</dc:title>
  <dc:subject>Financial Template</dc:subject>
  <dc:description>Free NPV &amp; IRR Calculator template by FinancialAha.com</dc:description>
  <cp:keywords>finance, template, spreadsheet, FinancialAha</cp:keywords>
  <cp:category>Finance</cp:category>
  <cp:lastModifiedBy>Unknown</cp:lastModifiedBy>
  <cp:lastPrinted>2026-04-01T18:01:22Z</cp:lastPrinted>
  <dcterms:created xsi:type="dcterms:W3CDTF">2026-04-01T18:01:22Z</dcterms:created>
  <dcterms:modified xsi:type="dcterms:W3CDTF">2026-04-01T18:01:22Z</dcterms:modified>
</cp:coreProperties>
</file>