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Net Worth Statement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<sst xmlns="http://schemas.openxmlformats.org/spreadsheetml/2006/main" count="167" uniqueCount="124">
  <si>
    <t>Net Worth Tracker</t>
  </si>
  <si>
    <t>Track your assets and liabilities over time</t>
  </si>
  <si>
    <t>by FinancialAha.com</t>
  </si>
  <si>
    <t>TOTAL ASSETS</t>
  </si>
  <si>
    <t>TOTAL LIABILITIES</t>
  </si>
  <si>
    <t>NET WORTH</t>
  </si>
  <si>
    <t>everything you own</t>
  </si>
  <si>
    <t>everything you owe</t>
  </si>
  <si>
    <t>assets minus liabilities</t>
  </si>
  <si>
    <t>MONTHLY CHANGE</t>
  </si>
  <si>
    <t>MONTHLY CHANGE %</t>
  </si>
  <si>
    <t>ASSET-TO-DEBT RATIO</t>
  </si>
  <si>
    <t>vs. previous month</t>
  </si>
  <si>
    <t>higher is stronger</t>
  </si>
  <si>
    <t>NET WORTH OVER TIME</t>
  </si>
  <si>
    <t>ASSET BREAKDOWN</t>
  </si>
  <si>
    <t>ASSET VS. LIABILITY COMPOSITION</t>
  </si>
  <si>
    <t>Assets</t>
  </si>
  <si>
    <t>Amount</t>
  </si>
  <si>
    <t>% of Total</t>
  </si>
  <si>
    <t>CASH &amp; SAVINGS</t>
  </si>
  <si>
    <t>INVESTMENTS</t>
  </si>
  <si>
    <t>RETIREMENT</t>
  </si>
  <si>
    <t>PROPERTY</t>
  </si>
  <si>
    <t>OTHER ASSETS</t>
  </si>
  <si>
    <t>Liabilities</t>
  </si>
  <si>
    <t>Mortgage</t>
  </si>
  <si>
    <t>Auto Loan</t>
  </si>
  <si>
    <t>Student Loans</t>
  </si>
  <si>
    <t>Credit Card 1</t>
  </si>
  <si>
    <t>Credit Card 2</t>
  </si>
  <si>
    <t>Personal Loan</t>
  </si>
  <si>
    <t>Created with FinancialAha.com - Free financial tools and templates</t>
  </si>
  <si>
    <t>Get a premium spreadsheet from FinancialAha.com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</si>
  <si>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</si>
  <si>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</si>
  <si>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</si>
  <si>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</si>
  <si>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</si>
  <si>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</si>
  <si>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</si>
  <si>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</si>
  <si>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</si>
  <si>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</si>
  <si>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</si>
  <si>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</si>
  <si>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</si>
  <si>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Net Worth</t>
  </si>
  <si>
    <t>Net Worth Statement</t>
  </si>
  <si>
    <t>Enter current values for each month in the yellow cells. Totals update automatically.</t>
  </si>
  <si>
    <t>ASSETS</t>
  </si>
  <si>
    <t>Checking Account</t>
  </si>
  <si>
    <t>Savings Account</t>
  </si>
  <si>
    <t>Emergency Fund</t>
  </si>
  <si>
    <t>Total Cash &amp; savings</t>
  </si>
  <si>
    <t>Brokerage Account</t>
  </si>
  <si>
    <t>Crypto</t>
  </si>
  <si>
    <t>Total Investments</t>
  </si>
  <si>
    <t>401(k)</t>
  </si>
  <si>
    <t>IRA</t>
  </si>
  <si>
    <t>Roth IRA</t>
  </si>
  <si>
    <t>Total Retirement</t>
  </si>
  <si>
    <t>Home Value</t>
  </si>
  <si>
    <t>Vehicle 1</t>
  </si>
  <si>
    <t>Vehicle 2</t>
  </si>
  <si>
    <t>Total Property</t>
  </si>
  <si>
    <t>HSA</t>
  </si>
  <si>
    <t>Life Insurance Cash Value</t>
  </si>
  <si>
    <t>Total Other assets</t>
  </si>
  <si>
    <t>LIABILITIES</t>
  </si>
  <si>
    <t>Monthly Change</t>
  </si>
  <si>
    <t>How to Use This Template</t>
  </si>
  <si>
    <t>A quick guide to tracking your net worth over time.</t>
  </si>
  <si>
    <t>GETTING STARTED</t>
  </si>
  <si>
    <t>1. Go to the "Net Worth Statement" sheet</t>
  </si>
  <si>
    <t>2. Start with the current month - enter the value of each asset and liability</t>
  </si>
  <si>
    <t>3. Use the yellow cells to input your numbers - totals calculate automatically</t>
  </si>
  <si>
    <t>4. Check the Dashboard for a visual snapshot of your financial position</t>
  </si>
  <si>
    <t>5. Each month, fill in the next column with updated values</t>
  </si>
  <si>
    <t>UNDERSTANDING THE LAYOUT</t>
  </si>
  <si>
    <t>Assets are everything you own, grouped into five categories:</t>
  </si>
  <si>
    <t xml:space="preserve">  - Cash &amp; Savings: Checking, savings, and emergency fund balances.</t>
  </si>
  <si>
    <t xml:space="preserve">  - Investments: Brokerage accounts, crypto holdings.</t>
  </si>
  <si>
    <t xml:space="preserve">  - Retirement: 401(k), IRA, and Roth IRA balances.</t>
  </si>
  <si>
    <t xml:space="preserve">  - Property: Home value, vehicle values.</t>
  </si>
  <si>
    <t xml:space="preserve">  - Other Assets: HSA, life insurance cash value, and similar.</t>
  </si>
  <si>
    <t>Liabilities are everything you owe:</t>
  </si>
  <si>
    <t xml:space="preserve">  - Mortgage, auto loan, student loans, credit cards, personal loans.</t>
  </si>
  <si>
    <t>Net Worth = Total Assets - Total Liabilities.</t>
  </si>
  <si>
    <t>The Monthly Change row shows how your net worth moved from month to month.</t>
  </si>
  <si>
    <t>WHAT THE DASHBOARD SHOWS</t>
  </si>
  <si>
    <t>Top row: Total Assets, Total Liabilities, and Net Worth (latest month).</t>
  </si>
  <si>
    <t>Bottom row: Monthly Change ($), Monthly Change (%), and Asset-to-Debt Ratio.</t>
  </si>
  <si>
    <t>The line chart shows your net worth trajectory across all 12 months.</t>
  </si>
  <si>
    <t>The pie chart shows how your assets are distributed across categories.</t>
  </si>
  <si>
    <t>The composition tables break down assets and liabilities with percentages.</t>
  </si>
  <si>
    <t>All dashboard values update automatically when you change the statement data.</t>
  </si>
  <si>
    <t>COLOR CODING</t>
  </si>
  <si>
    <t>Yellow cells with a gold border are editable inputs - enter your data here.</t>
  </si>
  <si>
    <t>Green-tinted cells are calculated results - formulas update automatically.</t>
  </si>
  <si>
    <t>Bold rows are category subtotals and grand totals.</t>
  </si>
  <si>
    <t>Green text indicates positive values or growth.</t>
  </si>
  <si>
    <t>Red text indicates liabilities or decline.</t>
  </si>
  <si>
    <t>TIPS FOR TRACKING</t>
  </si>
  <si>
    <t>Pick a consistent day each month to update your numbers (e.g., the 1st or 15th).</t>
  </si>
  <si>
    <t>For investment accounts, use the current balance - not what you contributed.</t>
  </si>
  <si>
    <t>Home value can be estimated using recent comparable sales or online tools.</t>
  </si>
  <si>
    <t>Vehicle values can be looked up on sites like Kelley Blue Book.</t>
  </si>
  <si>
    <t>Credit card balances should reflect the current statement balance.</t>
  </si>
  <si>
    <t>Watching net worth grow over time can be a useful motivator.</t>
  </si>
  <si>
    <t>CUSTOMIZING</t>
  </si>
  <si>
    <t>Rename asset or liability items to match your accounts.</t>
  </si>
  <si>
    <t>If you have more accounts, add rows within a section and update the SUM range.</t>
  </si>
  <si>
    <t>Items with a $0 value are fine to leave - they do not affect calculations.</t>
  </si>
  <si>
    <t>To start mid-year, leave earlier months blank and begin where you are.</t>
  </si>
  <si>
    <t>KEY CONCEPTS</t>
  </si>
  <si>
    <t>Net Worth: The difference between what you own and what you owe.</t>
  </si>
  <si>
    <t>Asset-to-Debt Ratio: Total assets divided by total liabilities.</t>
  </si>
  <si>
    <t xml:space="preserve">  - A ratio above 1.0 means you own more than you owe.</t>
  </si>
  <si>
    <t xml:space="preserve">  - A higher ratio generally indicates a stronger financial position.</t>
  </si>
  <si>
    <t>Monthly Change: How much your net worth increased or decreased in a month.</t>
  </si>
  <si>
    <t>COMPATIBILITY</t>
  </si>
  <si>
    <t>This template 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</si>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</sst>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$#,##0"/>
    <numFmt numFmtId="165" formatCode="+$#,##0;-$#,##0;$0"/>
    <numFmt numFmtId="166" formatCode="+0.0%;-0.0%;0.0%"/>
    <numFmt numFmtId="167" formatCode="0.00x"/>
    <numFmt numFmtId="168" formatCode="0.0%"/>
  </numFmts>
  <fonts count="26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9A7B4F"/>
      <sz val="20"/>
      <name val="Aptos"/>
    </font>
    <font>
      <b/>
      <color rgb="B91C1C"/>
      <sz val="20"/>
      <name val="Aptos"/>
    </font>
    <font>
      <color rgb="A3A9B8"/>
      <sz val="8"/>
      <name val="Aptos"/>
    </font>
    <font>
      <b/>
      <color rgb="1A1D26"/>
      <sz val="20"/>
      <name val="Aptos"/>
    </font>
    <font>
      <b/>
      <color rgb="14213D"/>
      <sz val="11"/>
      <name val="Aptos"/>
    </font>
    <font>
      <b/>
      <color rgb="14213D"/>
      <sz val="10"/>
      <name val="Aptos"/>
    </font>
    <font>
      <color rgb="1A1D26"/>
      <sz val="10"/>
      <name val="Aptos"/>
    </font>
    <font>
      <b/>
      <color rgb="B91C1C"/>
      <sz val="10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FFFFFF"/>
      <sz val="10"/>
      <name val="Aptos"/>
    </font>
    <font>
      <b/>
      <color rgb="4A4F5E"/>
      <sz val="10"/>
      <name val="Aptos"/>
    </font>
    <font>
      <color rgb="4A4F5E"/>
      <sz val="10"/>
      <name val="Aptos"/>
    </font>
    <font>
      <b/>
      <color rgb="1A1D26"/>
      <sz val="10"/>
      <name val="Aptos"/>
    </font>
    <font>
      <b/>
      <color rgb="B91C1C"/>
      <sz val="11"/>
      <name val="Aptos"/>
    </font>
    <font>
      <b/>
      <color rgb="14213D"/>
      <sz val="13"/>
      <name val="Aptos"/>
    </font>
    <font>
      <b/>
      <i/>
      <color rgb="4A4F5E"/>
      <sz val="10"/>
      <name val="Aptos"/>
    </font>
    <font>
      <color rgb="4A4F5E"/>
      <sz val="13"/>
      <name val="Aptos"/>
    </font>
  </fonts>
  <fills count="7">
    <fill>
      <patternFill patternType="none"/>
    </fill>
    <fill>
      <patternFill patternType="gray125"/>
    </fill>
    <fill>
      <patternFill patternType="solid">
        <fgColor rgb="F4F5F7"/>
      </patternFill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FDEAEA"/>
      </patternFill>
    </fill>
  </fills>
  <borders count="9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/>
      <right/>
      <top/>
      <bottom style="thin">
        <color rgb="E8EAF0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 style="thin">
        <color rgb="CDD1DA"/>
      </top>
      <bottom/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165" fontId="5" fillId="0" borderId="2" xfId="0" applyNumberFormat="1" applyFont="1" applyBorder="1" applyAlignment="1" applyProtection="1">
      <alignment horizontal="center" vertical="center"/>
    </xf>
    <xf numFmtId="166" fontId="5" fillId="0" borderId="2" xfId="0" applyNumberFormat="1" applyFont="1" applyBorder="1" applyAlignment="1" applyProtection="1">
      <alignment horizontal="center" vertical="center"/>
    </xf>
    <xf numFmtId="167" fontId="8" fillId="0" borderId="2" xfId="0" applyNumberFormat="1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0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center" vertical="center"/>
    </xf>
    <xf numFmtId="0" fontId="11" fillId="0" borderId="5" xfId="0" applyFont="1" applyBorder="1" applyAlignment="1" applyProtection="1">
      <alignment vertical="center" indent="1"/>
    </xf>
    <xf numFmtId="164" fontId="11" fillId="0" borderId="5" xfId="0" applyNumberFormat="1" applyFont="1" applyBorder="1" applyAlignment="1" applyProtection="1">
      <alignment horizontal="right" vertical="center"/>
    </xf>
    <xf numFmtId="168" fontId="11" fillId="0" borderId="5" xfId="0" applyNumberFormat="1" applyFont="1" applyBorder="1" applyAlignment="1" applyProtection="1">
      <alignment horizontal="right" vertical="center"/>
    </xf>
    <xf numFmtId="0" fontId="11" fillId="2" borderId="5" xfId="0" applyFont="1" applyFill="1" applyBorder="1" applyAlignment="1" applyProtection="1">
      <alignment vertical="center" indent="1"/>
    </xf>
    <xf numFmtId="164" fontId="11" fillId="2" borderId="5" xfId="0" applyNumberFormat="1" applyFont="1" applyFill="1" applyBorder="1" applyAlignment="1" applyProtection="1">
      <alignment horizontal="right" vertical="center"/>
    </xf>
    <xf numFmtId="168" fontId="11" fillId="2" borderId="5" xfId="0" applyNumberFormat="1" applyFont="1" applyFill="1" applyBorder="1" applyAlignment="1" applyProtection="1">
      <alignment horizontal="right" vertical="center"/>
    </xf>
    <xf numFmtId="0" fontId="12" fillId="0" borderId="0" xfId="0" applyFont="1" applyAlignment="1" applyProtection="1">
      <alignment horizontal="left" vertical="center" indent="1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indent="1"/>
    </xf>
    <xf numFmtId="0" fontId="15" fillId="0" borderId="0" xfId="0" applyFont="1" applyProtection="1"/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Alignment="1" applyProtection="1">
      <alignment horizontal="left" vertical="center" wrapText="1" indent="1"/>
    </xf>
    <xf numFmtId="0" fontId="18" fillId="3" borderId="0" xfId="0" applyFont="1" applyFill="1" applyAlignment="1" applyProtection="1">
      <alignment horizontal="left" vertical="center" wrapText="1" indent="1"/>
    </xf>
    <xf numFmtId="0" fontId="18" fillId="3" borderId="0" xfId="0" applyFont="1" applyFill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 indent="2"/>
    </xf>
    <xf numFmtId="0" fontId="20" fillId="0" borderId="0" xfId="0" applyFont="1" applyAlignment="1" applyProtection="1">
      <alignment horizontal="left" vertical="center" indent="3"/>
    </xf>
    <xf numFmtId="164" fontId="11" fillId="4" borderId="6" xfId="0" applyNumberFormat="1" applyFont="1" applyFill="1" applyBorder="1" applyAlignment="1" applyProtection="1">
      <alignment horizontal="right" vertical="center"/>
      <protection locked="0"/>
    </xf>
    <xf numFmtId="0" fontId="20" fillId="2" borderId="0" xfId="0" applyFont="1" applyFill="1" applyAlignment="1" applyProtection="1">
      <alignment horizontal="left" vertical="center" indent="3"/>
    </xf>
    <xf numFmtId="0" fontId="21" fillId="0" borderId="7" xfId="0" applyFont="1" applyBorder="1" applyAlignment="1" applyProtection="1">
      <alignment horizontal="left" vertical="center" indent="1"/>
    </xf>
    <xf numFmtId="164" fontId="21" fillId="0" borderId="7" xfId="0" applyNumberFormat="1" applyFont="1" applyBorder="1" applyAlignment="1" applyProtection="1">
      <alignment horizontal="right" vertical="center"/>
    </xf>
    <xf numFmtId="0" fontId="9" fillId="5" borderId="0" xfId="0" applyFont="1" applyFill="1" applyAlignment="1" applyProtection="1">
      <alignment horizontal="left" vertical="center" indent="1"/>
    </xf>
    <xf numFmtId="164" fontId="10" fillId="5" borderId="8" xfId="0" applyNumberFormat="1" applyFont="1" applyFill="1" applyBorder="1" applyAlignment="1" applyProtection="1">
      <alignment horizontal="right" vertical="center"/>
    </xf>
    <xf numFmtId="0" fontId="22" fillId="6" borderId="0" xfId="0" applyFont="1" applyFill="1" applyAlignment="1" applyProtection="1">
      <alignment horizontal="left" vertical="center" indent="1"/>
    </xf>
    <xf numFmtId="164" fontId="12" fillId="6" borderId="7" xfId="0" applyNumberFormat="1" applyFont="1" applyFill="1" applyBorder="1" applyAlignment="1" applyProtection="1">
      <alignment horizontal="right" vertical="center"/>
    </xf>
    <xf numFmtId="0" fontId="23" fillId="5" borderId="8" xfId="0" applyFont="1" applyFill="1" applyBorder="1" applyAlignment="1" applyProtection="1">
      <alignment horizontal="left" vertical="center" indent="1"/>
    </xf>
    <xf numFmtId="0" fontId="24" fillId="0" borderId="0" xfId="0" applyFont="1" applyAlignment="1" applyProtection="1">
      <alignment horizontal="left" vertical="center" indent="1"/>
    </xf>
    <xf numFmtId="0" fontId="11" fillId="0" borderId="5" xfId="0" applyFont="1" applyBorder="1" applyAlignment="1" applyProtection="1">
      <alignment horizontal="right" vertical="center"/>
    </xf>
    <xf numFmtId="0" fontId="16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</cellXfs>
  <cellStyles count="1">
    <cellStyle name="Normal" xfId="0" builtinId="0"/>
  </cellStyles>
  <dxfs count="2">
    <dxf>
      <font>
        <color rgb="B91C1C"/>
      </font>
    </dxf>
    <dxf>
      <font>
        <color rgb="04785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Net Worth Over Time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Dashboard!$B$67</c:f>
              <c:strCache>
                <c:ptCount val="1"/>
                <c:pt idx="0">
                  <c:v>Net Worth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Dashboard!$C$66:$N$66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Dashboard!$C$67:$N$67</c:f>
              <c:numCache>
                <c:formatCode>$#,##0</c:formatCode>
                <c:ptCount val="12"/>
                <c:pt idx="0">
                  <c:v>194100</c:v>
                </c:pt>
                <c:pt idx="1">
                  <c:v>197600</c:v>
                </c:pt>
                <c:pt idx="2">
                  <c:v>201300</c:v>
                </c:pt>
                <c:pt idx="3">
                  <c:v>204600</c:v>
                </c:pt>
                <c:pt idx="4">
                  <c:v>208900</c:v>
                </c:pt>
                <c:pt idx="5">
                  <c:v>212000</c:v>
                </c:pt>
                <c:pt idx="6">
                  <c:v>215500</c:v>
                </c:pt>
                <c:pt idx="7">
                  <c:v>217700</c:v>
                </c:pt>
                <c:pt idx="8">
                  <c:v>219500</c:v>
                </c:pt>
                <c:pt idx="9">
                  <c:v>221500</c:v>
                </c:pt>
                <c:pt idx="10">
                  <c:v>225000</c:v>
                </c:pt>
                <c:pt idx="11">
                  <c:v>225600</c:v>
                </c:pt>
              </c:numCache>
            </c:numRef>
          </c:val>
        </c:ser>
        <c:axId val="111111111"/>
        <c:axId val="222222222"/>
      </c:line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Asset Breakdown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Dashboard!$B$68</c:f>
              <c:strCache>
                <c:ptCount val="1"/>
                <c:pt idx="0">
                  <c:v>Assets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cat>
            <c:strRef>
              <c:f>Dashboard!$C$68:$G$68</c:f>
              <c:strCache>
                <c:ptCount val="5"/>
                <c:pt idx="0">
                  <c:v>CASH &amp; SAVINGS</c:v>
                </c:pt>
                <c:pt idx="1">
                  <c:v>INVESTMENTS</c:v>
                </c:pt>
                <c:pt idx="2">
                  <c:v>RETIREMENT</c:v>
                </c:pt>
                <c:pt idx="3">
                  <c:v>PROPERTY</c:v>
                </c:pt>
                <c:pt idx="4">
                  <c:v>OTHER ASSETS</c:v>
                </c:pt>
              </c:strCache>
            </c:strRef>
          </c:cat>
          <c:val>
            <c:numRef>
              <c:f>Dashboard!$C$69:$G$69</c:f>
              <c:numCache>
                <c:formatCode>$#,##0</c:formatCode>
                <c:ptCount val="5"/>
                <c:pt idx="0">
                  <c:v>34000</c:v>
                </c:pt>
                <c:pt idx="1">
                  <c:v>17700</c:v>
                </c:pt>
                <c:pt idx="2">
                  <c:v>123500</c:v>
                </c:pt>
                <c:pt idx="3">
                  <c:v>238000</c:v>
                </c:pt>
                <c:pt idx="4">
                  <c:v>7400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0</xdr:colOff>
      <xdr:row>47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M50"/>
  <sheetViews>
    <sheetView workbookViewId="0" showGridLines="0" zoomScale="125">
      <pane xSplit="1" ySplit="4" topLeftCell="B5" activePane="bottomRight" state="frozen"/>
      <selection pane="bottomRight"/>
    </sheetView>
  </sheetViews>
  <sheetFormatPr defaultRowHeight="15" outlineLevelRow="0" outlineLevelCol="0" x14ac:dyDescent="55"/>
  <cols>
    <col min="1" max="1" width="28" customWidth="1"/>
    <col min="2" max="13" width="13" customWidth="1"/>
  </cols>
  <sheetData>
    <row r="1" ht="48" customHeight="1" spans="1:13" x14ac:dyDescent="0.25">
      <c r="A1" s="26" t="s">
        <v>48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ht="24" customHeight="1" spans="1:13" x14ac:dyDescent="0.25">
      <c r="A2" s="27" t="s">
        <v>49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ht="14" customHeight="1" x14ac:dyDescent="0.25"/>
    <row r="4" ht="32" customHeight="1" spans="1:13" x14ac:dyDescent="0.25">
      <c r="A4" s="28" t="s">
        <v>34</v>
      </c>
      <c r="B4" s="29" t="s">
        <v>35</v>
      </c>
      <c r="C4" s="29" t="s">
        <v>36</v>
      </c>
      <c r="D4" s="29" t="s">
        <v>37</v>
      </c>
      <c r="E4" s="29" t="s">
        <v>38</v>
      </c>
      <c r="F4" s="29" t="s">
        <v>39</v>
      </c>
      <c r="G4" s="29" t="s">
        <v>40</v>
      </c>
      <c r="H4" s="29" t="s">
        <v>41</v>
      </c>
      <c r="I4" s="29" t="s">
        <v>42</v>
      </c>
      <c r="J4" s="29" t="s">
        <v>43</v>
      </c>
      <c r="K4" s="29" t="s">
        <v>44</v>
      </c>
      <c r="L4" s="29" t="s">
        <v>45</v>
      </c>
      <c r="M4" s="29" t="s">
        <v>46</v>
      </c>
    </row>
    <row r="5" ht="28" customHeight="1" spans="1:13" x14ac:dyDescent="0.25">
      <c r="A5" s="11" t="s">
        <v>50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ht="26" customHeight="1" spans="1:1" x14ac:dyDescent="0.25">
      <c r="A6" s="30" t="s">
        <v>20</v>
      </c>
    </row>
    <row r="7" ht="26" customHeight="1" spans="1:13" x14ac:dyDescent="0.25">
      <c r="A7" s="31" t="s">
        <v>51</v>
      </c>
      <c r="B7" s="32">
        <v>7200</v>
      </c>
      <c r="C7" s="32">
        <v>7500</v>
      </c>
      <c r="D7" s="32">
        <v>7800</v>
      </c>
      <c r="E7" s="32">
        <v>8000</v>
      </c>
      <c r="F7" s="32">
        <v>7600</v>
      </c>
      <c r="G7" s="32">
        <v>7900</v>
      </c>
      <c r="H7" s="32">
        <v>8200</v>
      </c>
      <c r="I7" s="32">
        <v>8000</v>
      </c>
      <c r="J7" s="32">
        <v>7800</v>
      </c>
      <c r="K7" s="32">
        <v>8100</v>
      </c>
      <c r="L7" s="32">
        <v>8300</v>
      </c>
      <c r="M7" s="32">
        <v>8000</v>
      </c>
    </row>
    <row r="8" ht="26" customHeight="1" spans="1:13" x14ac:dyDescent="0.25">
      <c r="A8" s="33" t="s">
        <v>52</v>
      </c>
      <c r="B8" s="32">
        <v>13500</v>
      </c>
      <c r="C8" s="32">
        <v>13800</v>
      </c>
      <c r="D8" s="32">
        <v>14000</v>
      </c>
      <c r="E8" s="32">
        <v>14200</v>
      </c>
      <c r="F8" s="32">
        <v>14500</v>
      </c>
      <c r="G8" s="32">
        <v>14700</v>
      </c>
      <c r="H8" s="32">
        <v>14900</v>
      </c>
      <c r="I8" s="32">
        <v>15000</v>
      </c>
      <c r="J8" s="32">
        <v>15200</v>
      </c>
      <c r="K8" s="32">
        <v>15000</v>
      </c>
      <c r="L8" s="32">
        <v>15300</v>
      </c>
      <c r="M8" s="32">
        <v>15000</v>
      </c>
    </row>
    <row r="9" ht="26" customHeight="1" spans="1:13" x14ac:dyDescent="0.25">
      <c r="A9" s="31" t="s">
        <v>53</v>
      </c>
      <c r="B9" s="32">
        <v>10000</v>
      </c>
      <c r="C9" s="32">
        <v>10000</v>
      </c>
      <c r="D9" s="32">
        <v>10000</v>
      </c>
      <c r="E9" s="32">
        <v>10000</v>
      </c>
      <c r="F9" s="32">
        <v>10500</v>
      </c>
      <c r="G9" s="32">
        <v>10500</v>
      </c>
      <c r="H9" s="32">
        <v>10500</v>
      </c>
      <c r="I9" s="32">
        <v>10500</v>
      </c>
      <c r="J9" s="32">
        <v>11000</v>
      </c>
      <c r="K9" s="32">
        <v>11000</v>
      </c>
      <c r="L9" s="32">
        <v>11000</v>
      </c>
      <c r="M9" s="32">
        <v>11000</v>
      </c>
    </row>
    <row r="10" ht="26" customHeight="1" spans="1:13" x14ac:dyDescent="0.25">
      <c r="A10" s="34" t="s">
        <v>54</v>
      </c>
      <c r="B10" s="35">
        <f>SUM(B7:B9)</f>
        <v>0</v>
      </c>
      <c r="C10" s="35">
        <f>SUM(C7:C9)</f>
        <v>0</v>
      </c>
      <c r="D10" s="35">
        <f>SUM(D7:D9)</f>
        <v>0</v>
      </c>
      <c r="E10" s="35">
        <f>SUM(E7:E9)</f>
        <v>0</v>
      </c>
      <c r="F10" s="35">
        <f>SUM(F7:F9)</f>
        <v>0</v>
      </c>
      <c r="G10" s="35">
        <f>SUM(G7:G9)</f>
        <v>0</v>
      </c>
      <c r="H10" s="35">
        <f>SUM(H7:H9)</f>
        <v>0</v>
      </c>
      <c r="I10" s="35">
        <f>SUM(I7:I9)</f>
        <v>0</v>
      </c>
      <c r="J10" s="35">
        <f>SUM(J7:J9)</f>
        <v>0</v>
      </c>
      <c r="K10" s="35">
        <f>SUM(K7:K9)</f>
        <v>0</v>
      </c>
      <c r="L10" s="35">
        <f>SUM(L7:L9)</f>
        <v>0</v>
      </c>
      <c r="M10" s="35">
        <f>SUM(M7:M9)</f>
        <v>0</v>
      </c>
    </row>
    <row r="11" ht="6" customHeight="1" x14ac:dyDescent="0.25"/>
    <row r="12" ht="26" customHeight="1" spans="1:1" x14ac:dyDescent="0.25">
      <c r="A12" s="30" t="s">
        <v>21</v>
      </c>
    </row>
    <row r="13" ht="26" customHeight="1" spans="1:13" x14ac:dyDescent="0.25">
      <c r="A13" s="31" t="s">
        <v>55</v>
      </c>
      <c r="B13" s="32">
        <v>12000</v>
      </c>
      <c r="C13" s="32">
        <v>12300</v>
      </c>
      <c r="D13" s="32">
        <v>12100</v>
      </c>
      <c r="E13" s="32">
        <v>12600</v>
      </c>
      <c r="F13" s="32">
        <v>12900</v>
      </c>
      <c r="G13" s="32">
        <v>13200</v>
      </c>
      <c r="H13" s="32">
        <v>13000</v>
      </c>
      <c r="I13" s="32">
        <v>13400</v>
      </c>
      <c r="J13" s="32">
        <v>13700</v>
      </c>
      <c r="K13" s="32">
        <v>14000</v>
      </c>
      <c r="L13" s="32">
        <v>13800</v>
      </c>
      <c r="M13" s="32">
        <v>14200</v>
      </c>
    </row>
    <row r="14" ht="26" customHeight="1" spans="1:13" x14ac:dyDescent="0.25">
      <c r="A14" s="33" t="s">
        <v>56</v>
      </c>
      <c r="B14" s="32">
        <v>2500</v>
      </c>
      <c r="C14" s="32">
        <v>2700</v>
      </c>
      <c r="D14" s="32">
        <v>2400</v>
      </c>
      <c r="E14" s="32">
        <v>2800</v>
      </c>
      <c r="F14" s="32">
        <v>3000</v>
      </c>
      <c r="G14" s="32">
        <v>2600</v>
      </c>
      <c r="H14" s="32">
        <v>2900</v>
      </c>
      <c r="I14" s="32">
        <v>3100</v>
      </c>
      <c r="J14" s="32">
        <v>3300</v>
      </c>
      <c r="K14" s="32">
        <v>3000</v>
      </c>
      <c r="L14" s="32">
        <v>3200</v>
      </c>
      <c r="M14" s="32">
        <v>3500</v>
      </c>
    </row>
    <row r="15" ht="26" customHeight="1" spans="1:13" x14ac:dyDescent="0.25">
      <c r="A15" s="34" t="s">
        <v>57</v>
      </c>
      <c r="B15" s="35">
        <f>SUM(B13:B14)</f>
        <v>0</v>
      </c>
      <c r="C15" s="35">
        <f>SUM(C13:C14)</f>
        <v>0</v>
      </c>
      <c r="D15" s="35">
        <f>SUM(D13:D14)</f>
        <v>0</v>
      </c>
      <c r="E15" s="35">
        <f>SUM(E13:E14)</f>
        <v>0</v>
      </c>
      <c r="F15" s="35">
        <f>SUM(F13:F14)</f>
        <v>0</v>
      </c>
      <c r="G15" s="35">
        <f>SUM(G13:G14)</f>
        <v>0</v>
      </c>
      <c r="H15" s="35">
        <f>SUM(H13:H14)</f>
        <v>0</v>
      </c>
      <c r="I15" s="35">
        <f>SUM(I13:I14)</f>
        <v>0</v>
      </c>
      <c r="J15" s="35">
        <f>SUM(J13:J14)</f>
        <v>0</v>
      </c>
      <c r="K15" s="35">
        <f>SUM(K13:K14)</f>
        <v>0</v>
      </c>
      <c r="L15" s="35">
        <f>SUM(L13:L14)</f>
        <v>0</v>
      </c>
      <c r="M15" s="35">
        <f>SUM(M13:M14)</f>
        <v>0</v>
      </c>
    </row>
    <row r="16" ht="6" customHeight="1" x14ac:dyDescent="0.25"/>
    <row r="17" ht="26" customHeight="1" spans="1:1" x14ac:dyDescent="0.25">
      <c r="A17" s="30" t="s">
        <v>22</v>
      </c>
    </row>
    <row r="18" ht="26" customHeight="1" spans="1:13" x14ac:dyDescent="0.25">
      <c r="A18" s="31" t="s">
        <v>58</v>
      </c>
      <c r="B18" s="32">
        <v>88000</v>
      </c>
      <c r="C18" s="32">
        <v>89200</v>
      </c>
      <c r="D18" s="32">
        <v>90500</v>
      </c>
      <c r="E18" s="32">
        <v>91800</v>
      </c>
      <c r="F18" s="32">
        <v>93000</v>
      </c>
      <c r="G18" s="32">
        <v>94300</v>
      </c>
      <c r="H18" s="32">
        <v>95600</v>
      </c>
      <c r="I18" s="32">
        <v>96000</v>
      </c>
      <c r="J18" s="32">
        <v>94500</v>
      </c>
      <c r="K18" s="32">
        <v>95800</v>
      </c>
      <c r="L18" s="32">
        <v>97000</v>
      </c>
      <c r="M18" s="32">
        <v>95000</v>
      </c>
    </row>
    <row r="19" ht="26" customHeight="1" spans="1:13" x14ac:dyDescent="0.25">
      <c r="A19" s="33" t="s">
        <v>59</v>
      </c>
      <c r="B19" s="32">
        <v>18000</v>
      </c>
      <c r="C19" s="32">
        <v>18200</v>
      </c>
      <c r="D19" s="32">
        <v>18500</v>
      </c>
      <c r="E19" s="32">
        <v>18800</v>
      </c>
      <c r="F19" s="32">
        <v>19000</v>
      </c>
      <c r="G19" s="32">
        <v>19300</v>
      </c>
      <c r="H19" s="32">
        <v>19600</v>
      </c>
      <c r="I19" s="32">
        <v>19900</v>
      </c>
      <c r="J19" s="32">
        <v>20200</v>
      </c>
      <c r="K19" s="32">
        <v>20500</v>
      </c>
      <c r="L19" s="32">
        <v>20800</v>
      </c>
      <c r="M19" s="32">
        <v>22000</v>
      </c>
    </row>
    <row r="20" ht="26" customHeight="1" spans="1:13" x14ac:dyDescent="0.25">
      <c r="A20" s="31" t="s">
        <v>60</v>
      </c>
      <c r="B20" s="32">
        <v>5000</v>
      </c>
      <c r="C20" s="32">
        <v>5100</v>
      </c>
      <c r="D20" s="32">
        <v>5200</v>
      </c>
      <c r="E20" s="32">
        <v>5400</v>
      </c>
      <c r="F20" s="32">
        <v>5500</v>
      </c>
      <c r="G20" s="32">
        <v>5700</v>
      </c>
      <c r="H20" s="32">
        <v>5800</v>
      </c>
      <c r="I20" s="32">
        <v>6000</v>
      </c>
      <c r="J20" s="32">
        <v>6100</v>
      </c>
      <c r="K20" s="32">
        <v>6300</v>
      </c>
      <c r="L20" s="32">
        <v>6400</v>
      </c>
      <c r="M20" s="32">
        <v>6500</v>
      </c>
    </row>
    <row r="21" ht="26" customHeight="1" spans="1:13" x14ac:dyDescent="0.25">
      <c r="A21" s="34" t="s">
        <v>61</v>
      </c>
      <c r="B21" s="35">
        <f>SUM(B18:B20)</f>
        <v>0</v>
      </c>
      <c r="C21" s="35">
        <f>SUM(C18:C20)</f>
        <v>0</v>
      </c>
      <c r="D21" s="35">
        <f>SUM(D18:D20)</f>
        <v>0</v>
      </c>
      <c r="E21" s="35">
        <f>SUM(E18:E20)</f>
        <v>0</v>
      </c>
      <c r="F21" s="35">
        <f>SUM(F18:F20)</f>
        <v>0</v>
      </c>
      <c r="G21" s="35">
        <f>SUM(G18:G20)</f>
        <v>0</v>
      </c>
      <c r="H21" s="35">
        <f>SUM(H18:H20)</f>
        <v>0</v>
      </c>
      <c r="I21" s="35">
        <f>SUM(I18:I20)</f>
        <v>0</v>
      </c>
      <c r="J21" s="35">
        <f>SUM(J18:J20)</f>
        <v>0</v>
      </c>
      <c r="K21" s="35">
        <f>SUM(K18:K20)</f>
        <v>0</v>
      </c>
      <c r="L21" s="35">
        <f>SUM(L18:L20)</f>
        <v>0</v>
      </c>
      <c r="M21" s="35">
        <f>SUM(M18:M20)</f>
        <v>0</v>
      </c>
    </row>
    <row r="22" ht="6" customHeight="1" x14ac:dyDescent="0.25"/>
    <row r="23" ht="26" customHeight="1" spans="1:1" x14ac:dyDescent="0.25">
      <c r="A23" s="30" t="s">
        <v>23</v>
      </c>
    </row>
    <row r="24" ht="26" customHeight="1" spans="1:13" x14ac:dyDescent="0.25">
      <c r="A24" s="31" t="s">
        <v>62</v>
      </c>
      <c r="B24" s="32">
        <v>215000</v>
      </c>
      <c r="C24" s="32">
        <v>215000</v>
      </c>
      <c r="D24" s="32">
        <v>216000</v>
      </c>
      <c r="E24" s="32">
        <v>216000</v>
      </c>
      <c r="F24" s="32">
        <v>217000</v>
      </c>
      <c r="G24" s="32">
        <v>217000</v>
      </c>
      <c r="H24" s="32">
        <v>218000</v>
      </c>
      <c r="I24" s="32">
        <v>218000</v>
      </c>
      <c r="J24" s="32">
        <v>219000</v>
      </c>
      <c r="K24" s="32">
        <v>219000</v>
      </c>
      <c r="L24" s="32">
        <v>220000</v>
      </c>
      <c r="M24" s="32">
        <v>220000</v>
      </c>
    </row>
    <row r="25" ht="26" customHeight="1" spans="1:13" x14ac:dyDescent="0.25">
      <c r="A25" s="33" t="s">
        <v>63</v>
      </c>
      <c r="B25" s="32">
        <v>20000</v>
      </c>
      <c r="C25" s="32">
        <v>19800</v>
      </c>
      <c r="D25" s="32">
        <v>19600</v>
      </c>
      <c r="E25" s="32">
        <v>19400</v>
      </c>
      <c r="F25" s="32">
        <v>19200</v>
      </c>
      <c r="G25" s="32">
        <v>19000</v>
      </c>
      <c r="H25" s="32">
        <v>18800</v>
      </c>
      <c r="I25" s="32">
        <v>18600</v>
      </c>
      <c r="J25" s="32">
        <v>18400</v>
      </c>
      <c r="K25" s="32">
        <v>18200</v>
      </c>
      <c r="L25" s="32">
        <v>18000</v>
      </c>
      <c r="M25" s="32">
        <v>18000</v>
      </c>
    </row>
    <row r="26" ht="26" customHeight="1" spans="1:13" x14ac:dyDescent="0.25">
      <c r="A26" s="31" t="s">
        <v>64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</row>
    <row r="27" ht="26" customHeight="1" spans="1:13" x14ac:dyDescent="0.25">
      <c r="A27" s="34" t="s">
        <v>65</v>
      </c>
      <c r="B27" s="35">
        <f>SUM(B24:B26)</f>
        <v>0</v>
      </c>
      <c r="C27" s="35">
        <f>SUM(C24:C26)</f>
        <v>0</v>
      </c>
      <c r="D27" s="35">
        <f>SUM(D24:D26)</f>
        <v>0</v>
      </c>
      <c r="E27" s="35">
        <f>SUM(E24:E26)</f>
        <v>0</v>
      </c>
      <c r="F27" s="35">
        <f>SUM(F24:F26)</f>
        <v>0</v>
      </c>
      <c r="G27" s="35">
        <f>SUM(G24:G26)</f>
        <v>0</v>
      </c>
      <c r="H27" s="35">
        <f>SUM(H24:H26)</f>
        <v>0</v>
      </c>
      <c r="I27" s="35">
        <f>SUM(I24:I26)</f>
        <v>0</v>
      </c>
      <c r="J27" s="35">
        <f>SUM(J24:J26)</f>
        <v>0</v>
      </c>
      <c r="K27" s="35">
        <f>SUM(K24:K26)</f>
        <v>0</v>
      </c>
      <c r="L27" s="35">
        <f>SUM(L24:L26)</f>
        <v>0</v>
      </c>
      <c r="M27" s="35">
        <f>SUM(M24:M26)</f>
        <v>0</v>
      </c>
    </row>
    <row r="28" ht="6" customHeight="1" x14ac:dyDescent="0.25"/>
    <row r="29" ht="26" customHeight="1" spans="1:1" x14ac:dyDescent="0.25">
      <c r="A29" s="30" t="s">
        <v>24</v>
      </c>
    </row>
    <row r="30" ht="26" customHeight="1" spans="1:13" x14ac:dyDescent="0.25">
      <c r="A30" s="31" t="s">
        <v>66</v>
      </c>
      <c r="B30" s="32">
        <v>3200</v>
      </c>
      <c r="C30" s="32">
        <v>3400</v>
      </c>
      <c r="D30" s="32">
        <v>3600</v>
      </c>
      <c r="E30" s="32">
        <v>3800</v>
      </c>
      <c r="F30" s="32">
        <v>4000</v>
      </c>
      <c r="G30" s="32">
        <v>4200</v>
      </c>
      <c r="H30" s="32">
        <v>4400</v>
      </c>
      <c r="I30" s="32">
        <v>4600</v>
      </c>
      <c r="J30" s="32">
        <v>4800</v>
      </c>
      <c r="K30" s="32">
        <v>5000</v>
      </c>
      <c r="L30" s="32">
        <v>5200</v>
      </c>
      <c r="M30" s="32">
        <v>5400</v>
      </c>
    </row>
    <row r="31" ht="26" customHeight="1" spans="1:13" x14ac:dyDescent="0.25">
      <c r="A31" s="33" t="s">
        <v>67</v>
      </c>
      <c r="B31" s="32">
        <v>1500</v>
      </c>
      <c r="C31" s="32">
        <v>1500</v>
      </c>
      <c r="D31" s="32">
        <v>1600</v>
      </c>
      <c r="E31" s="32">
        <v>1600</v>
      </c>
      <c r="F31" s="32">
        <v>1700</v>
      </c>
      <c r="G31" s="32">
        <v>1700</v>
      </c>
      <c r="H31" s="32">
        <v>1800</v>
      </c>
      <c r="I31" s="32">
        <v>1800</v>
      </c>
      <c r="J31" s="32">
        <v>1900</v>
      </c>
      <c r="K31" s="32">
        <v>1900</v>
      </c>
      <c r="L31" s="32">
        <v>2000</v>
      </c>
      <c r="M31" s="32">
        <v>2000</v>
      </c>
    </row>
    <row r="32" ht="26" customHeight="1" spans="1:13" x14ac:dyDescent="0.25">
      <c r="A32" s="34" t="s">
        <v>68</v>
      </c>
      <c r="B32" s="35">
        <f>SUM(B30:B31)</f>
        <v>0</v>
      </c>
      <c r="C32" s="35">
        <f>SUM(C30:C31)</f>
        <v>0</v>
      </c>
      <c r="D32" s="35">
        <f>SUM(D30:D31)</f>
        <v>0</v>
      </c>
      <c r="E32" s="35">
        <f>SUM(E30:E31)</f>
        <v>0</v>
      </c>
      <c r="F32" s="35">
        <f>SUM(F30:F31)</f>
        <v>0</v>
      </c>
      <c r="G32" s="35">
        <f>SUM(G30:G31)</f>
        <v>0</v>
      </c>
      <c r="H32" s="35">
        <f>SUM(H30:H31)</f>
        <v>0</v>
      </c>
      <c r="I32" s="35">
        <f>SUM(I30:I31)</f>
        <v>0</v>
      </c>
      <c r="J32" s="35">
        <f>SUM(J30:J31)</f>
        <v>0</v>
      </c>
      <c r="K32" s="35">
        <f>SUM(K30:K31)</f>
        <v>0</v>
      </c>
      <c r="L32" s="35">
        <f>SUM(L30:L31)</f>
        <v>0</v>
      </c>
      <c r="M32" s="35">
        <f>SUM(M30:M31)</f>
        <v>0</v>
      </c>
    </row>
    <row r="33" ht="6" customHeight="1" x14ac:dyDescent="0.25"/>
    <row r="34" ht="30" customHeight="1" spans="1:13" x14ac:dyDescent="0.25">
      <c r="A34" s="36" t="s">
        <v>3</v>
      </c>
      <c r="B34" s="37">
        <f>B10+B15+B21+B27+B32</f>
        <v>395900</v>
      </c>
      <c r="C34" s="37">
        <f>C10+C15+C21+C27+C32</f>
        <v>398500</v>
      </c>
      <c r="D34" s="37">
        <f>D10+D15+D21+D27+D32</f>
        <v>401300</v>
      </c>
      <c r="E34" s="37">
        <f>E10+E15+E21+E27+E32</f>
        <v>404400</v>
      </c>
      <c r="F34" s="37">
        <f>F10+F15+F21+F27+F32</f>
        <v>407900</v>
      </c>
      <c r="G34" s="37">
        <f>G10+G15+G21+G27+G32</f>
        <v>410100</v>
      </c>
      <c r="H34" s="37">
        <f>H10+H15+H21+H27+H32</f>
        <v>413500</v>
      </c>
      <c r="I34" s="37">
        <f>I10+I15+I21+I27+I32</f>
        <v>414900</v>
      </c>
      <c r="J34" s="37">
        <f>J10+J15+J21+J27+J32</f>
        <v>415900</v>
      </c>
      <c r="K34" s="37">
        <f>K10+K15+K21+K27+K32</f>
        <v>417800</v>
      </c>
      <c r="L34" s="37">
        <f>L10+L15+L21+L27+L32</f>
        <v>421000</v>
      </c>
      <c r="M34" s="37">
        <f>M10+M15+M21+M27+M32</f>
        <v>420600</v>
      </c>
    </row>
    <row r="35" ht="14" customHeight="1" x14ac:dyDescent="0.25"/>
    <row r="36" ht="28" customHeight="1" spans="1:13" x14ac:dyDescent="0.25">
      <c r="A36" s="11" t="s">
        <v>69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ht="26" customHeight="1" spans="1:13" x14ac:dyDescent="0.25">
      <c r="A37" s="31" t="s">
        <v>26</v>
      </c>
      <c r="B37" s="32">
        <v>190000</v>
      </c>
      <c r="C37" s="32">
        <v>189700</v>
      </c>
      <c r="D37" s="32">
        <v>189400</v>
      </c>
      <c r="E37" s="32">
        <v>189100</v>
      </c>
      <c r="F37" s="32">
        <v>188800</v>
      </c>
      <c r="G37" s="32">
        <v>188500</v>
      </c>
      <c r="H37" s="32">
        <v>188200</v>
      </c>
      <c r="I37" s="32">
        <v>187900</v>
      </c>
      <c r="J37" s="32">
        <v>187600</v>
      </c>
      <c r="K37" s="32">
        <v>187300</v>
      </c>
      <c r="L37" s="32">
        <v>187000</v>
      </c>
      <c r="M37" s="32">
        <v>185000</v>
      </c>
    </row>
    <row r="38" ht="26" customHeight="1" spans="1:13" x14ac:dyDescent="0.25">
      <c r="A38" s="33" t="s">
        <v>27</v>
      </c>
      <c r="B38" s="32">
        <v>0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</row>
    <row r="39" ht="26" customHeight="1" spans="1:13" x14ac:dyDescent="0.25">
      <c r="A39" s="31" t="s">
        <v>28</v>
      </c>
      <c r="B39" s="32">
        <v>9500</v>
      </c>
      <c r="C39" s="32">
        <v>9300</v>
      </c>
      <c r="D39" s="32">
        <v>9100</v>
      </c>
      <c r="E39" s="32">
        <v>8900</v>
      </c>
      <c r="F39" s="32">
        <v>8700</v>
      </c>
      <c r="G39" s="32">
        <v>8500</v>
      </c>
      <c r="H39" s="32">
        <v>8300</v>
      </c>
      <c r="I39" s="32">
        <v>8100</v>
      </c>
      <c r="J39" s="32">
        <v>7900</v>
      </c>
      <c r="K39" s="32">
        <v>7700</v>
      </c>
      <c r="L39" s="32">
        <v>8000</v>
      </c>
      <c r="M39" s="32">
        <v>8000</v>
      </c>
    </row>
    <row r="40" ht="26" customHeight="1" spans="1:13" x14ac:dyDescent="0.25">
      <c r="A40" s="33" t="s">
        <v>29</v>
      </c>
      <c r="B40" s="32">
        <v>1800</v>
      </c>
      <c r="C40" s="32">
        <v>1500</v>
      </c>
      <c r="D40" s="32">
        <v>1200</v>
      </c>
      <c r="E40" s="32">
        <v>1600</v>
      </c>
      <c r="F40" s="32">
        <v>1400</v>
      </c>
      <c r="G40" s="32">
        <v>1100</v>
      </c>
      <c r="H40" s="32">
        <v>1500</v>
      </c>
      <c r="I40" s="32">
        <v>1200</v>
      </c>
      <c r="J40" s="32">
        <v>900</v>
      </c>
      <c r="K40" s="32">
        <v>1300</v>
      </c>
      <c r="L40" s="32">
        <v>1000</v>
      </c>
      <c r="M40" s="32">
        <v>2000</v>
      </c>
    </row>
    <row r="41" ht="26" customHeight="1" spans="1:13" x14ac:dyDescent="0.25">
      <c r="A41" s="31" t="s">
        <v>30</v>
      </c>
      <c r="B41" s="32">
        <v>500</v>
      </c>
      <c r="C41" s="32">
        <v>400</v>
      </c>
      <c r="D41" s="32">
        <v>300</v>
      </c>
      <c r="E41" s="32">
        <v>200</v>
      </c>
      <c r="F41" s="32">
        <v>100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</row>
    <row r="42" ht="26" customHeight="1" spans="1:13" x14ac:dyDescent="0.25">
      <c r="A42" s="33" t="s">
        <v>31</v>
      </c>
      <c r="B42" s="32">
        <v>0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</row>
    <row r="43" ht="30" customHeight="1" spans="1:13" x14ac:dyDescent="0.25">
      <c r="A43" s="38" t="s">
        <v>4</v>
      </c>
      <c r="B43" s="39">
        <f>SUM(B37:B42)</f>
        <v>201800</v>
      </c>
      <c r="C43" s="39">
        <f>SUM(C37:C42)</f>
        <v>200900</v>
      </c>
      <c r="D43" s="39">
        <f>SUM(D37:D42)</f>
        <v>200000</v>
      </c>
      <c r="E43" s="39">
        <f>SUM(E37:E42)</f>
        <v>199800</v>
      </c>
      <c r="F43" s="39">
        <f>SUM(F37:F42)</f>
        <v>199000</v>
      </c>
      <c r="G43" s="39">
        <f>SUM(G37:G42)</f>
        <v>198100</v>
      </c>
      <c r="H43" s="39">
        <f>SUM(H37:H42)</f>
        <v>198000</v>
      </c>
      <c r="I43" s="39">
        <f>SUM(I37:I42)</f>
        <v>197200</v>
      </c>
      <c r="J43" s="39">
        <f>SUM(J37:J42)</f>
        <v>196400</v>
      </c>
      <c r="K43" s="39">
        <f>SUM(K37:K42)</f>
        <v>196300</v>
      </c>
      <c r="L43" s="39">
        <f>SUM(L37:L42)</f>
        <v>196000</v>
      </c>
      <c r="M43" s="39">
        <f>SUM(M37:M42)</f>
        <v>195000</v>
      </c>
    </row>
    <row r="44" ht="14" customHeight="1" x14ac:dyDescent="0.25"/>
    <row r="45" ht="34" customHeight="1" spans="1:13" x14ac:dyDescent="0.25">
      <c r="A45" s="40" t="s">
        <v>5</v>
      </c>
      <c r="B45" s="37">
        <f>B34-B43</f>
        <v>194100</v>
      </c>
      <c r="C45" s="37">
        <f>C34-C43</f>
        <v>197600</v>
      </c>
      <c r="D45" s="37">
        <f>D34-D43</f>
        <v>201300</v>
      </c>
      <c r="E45" s="37">
        <f>E34-E43</f>
        <v>204600</v>
      </c>
      <c r="F45" s="37">
        <f>F34-F43</f>
        <v>208900</v>
      </c>
      <c r="G45" s="37">
        <f>G34-G43</f>
        <v>212000</v>
      </c>
      <c r="H45" s="37">
        <f>H34-H43</f>
        <v>215500</v>
      </c>
      <c r="I45" s="37">
        <f>I34-I43</f>
        <v>217700</v>
      </c>
      <c r="J45" s="37">
        <f>J34-J43</f>
        <v>219500</v>
      </c>
      <c r="K45" s="37">
        <f>K34-K43</f>
        <v>221500</v>
      </c>
      <c r="L45" s="37">
        <f>L34-L43</f>
        <v>225000</v>
      </c>
      <c r="M45" s="37">
        <f>M34-M43</f>
        <v>225600</v>
      </c>
    </row>
    <row r="46" ht="26" customHeight="1" spans="1:13" x14ac:dyDescent="0.25">
      <c r="A46" s="41" t="s">
        <v>70</v>
      </c>
      <c r="B46" s="42" t="s">
        <v>34</v>
      </c>
      <c r="C46" s="16">
        <f>IF(B45=0,"",C45-B45)</f>
        <v>3500</v>
      </c>
      <c r="D46" s="16">
        <f>IF(C45=0,"",D45-C45)</f>
        <v>3700</v>
      </c>
      <c r="E46" s="16">
        <f>IF(D45=0,"",E45-D45)</f>
        <v>3300</v>
      </c>
      <c r="F46" s="16">
        <f>IF(E45=0,"",F45-E45)</f>
        <v>4300</v>
      </c>
      <c r="G46" s="16">
        <f>IF(F45=0,"",G45-F45)</f>
        <v>3100</v>
      </c>
      <c r="H46" s="16">
        <f>IF(G45=0,"",H45-G45)</f>
        <v>3500</v>
      </c>
      <c r="I46" s="16">
        <f>IF(H45=0,"",I45-H45)</f>
        <v>2200</v>
      </c>
      <c r="J46" s="16">
        <f>IF(I45=0,"",J45-I45)</f>
        <v>1800</v>
      </c>
      <c r="K46" s="16">
        <f>IF(J45=0,"",K45-J45)</f>
        <v>2000</v>
      </c>
      <c r="L46" s="16">
        <f>IF(K45=0,"",L45-K45)</f>
        <v>3500</v>
      </c>
      <c r="M46" s="16">
        <f>IF(L45=0,"",M45-L45)</f>
        <v>600</v>
      </c>
    </row>
    <row r="47" ht="10" customHeight="1" x14ac:dyDescent="0.25"/>
    <row r="48" ht="6" customHeight="1" x14ac:dyDescent="0.25"/>
    <row r="49" ht="20" customHeight="1" spans="1:13" x14ac:dyDescent="0.25">
      <c r="A49" s="23" t="s">
        <v>32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ht="20" customHeight="1" spans="1:13" x14ac:dyDescent="0.25">
      <c r="A50" s="24" t="s">
        <v>33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</row>
  </sheetData>
  <sheetProtection sheet="1"/>
  <mergeCells count="4">
    <mergeCell ref="A1:M1"/>
    <mergeCell ref="A2:M2"/>
    <mergeCell ref="A49:M49"/>
    <mergeCell ref="A50:M50"/>
  </mergeCells>
  <conditionalFormatting sqref="B46:M46">
    <cfRule type="cellIs" dxfId="0" priority="1" operator="lessThan">
      <formula>0</formula>
    </cfRule>
    <cfRule type="cellIs" dxfId="1" priority="2" operator="greaterThan">
      <formula>0</formula>
    </cfRule>
  </conditionalFormatting>
  <hyperlinks>
    <hyperlink ref="A50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N69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'Net Worth Statement'!M34</f>
        <v>420600</v>
      </c>
      <c r="C5" s="5"/>
      <c r="E5" s="6">
        <f>'Net Worth Statement'!M43</f>
        <v>195000</v>
      </c>
      <c r="F5" s="6"/>
      <c r="H5" s="5">
        <f>'Net Worth Statement'!M45</f>
        <v>225600</v>
      </c>
      <c r="I5" s="5"/>
    </row>
    <row r="6" ht="20" customHeight="1" spans="2:9" x14ac:dyDescent="0.25">
      <c r="B6" s="7" t="s">
        <v>6</v>
      </c>
      <c r="C6" s="7"/>
      <c r="E6" s="7" t="s">
        <v>7</v>
      </c>
      <c r="F6" s="7"/>
      <c r="H6" s="7" t="s">
        <v>8</v>
      </c>
      <c r="I6" s="7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8">
        <f>'Net Worth Statement'!M45-'Net Worth Statement'!L45</f>
        <v>600</v>
      </c>
      <c r="C9" s="8"/>
      <c r="E9" s="9">
        <f>IF('Net Worth Statement'!L45=0,0,('Net Worth Statement'!M45-'Net Worth Statement'!L45)/'Net Worth Statement'!L45)</f>
        <v>0.0026666666666666666</v>
      </c>
      <c r="F9" s="9"/>
      <c r="H9" s="10">
        <f>IF('Net Worth Statement'!M43=0,0,'Net Worth Statement'!M34/'Net Worth Statement'!M43)</f>
        <v>2.1569230769230767</v>
      </c>
      <c r="I9" s="10"/>
    </row>
    <row r="10" ht="20" customHeight="1" spans="2:9" x14ac:dyDescent="0.25">
      <c r="B10" s="7" t="s">
        <v>12</v>
      </c>
      <c r="C10" s="7"/>
      <c r="E10" s="7" t="s">
        <v>12</v>
      </c>
      <c r="F10" s="7"/>
      <c r="H10" s="7" t="s">
        <v>13</v>
      </c>
      <c r="I10" s="7"/>
    </row>
    <row r="11" ht="14" customHeight="1" x14ac:dyDescent="0.25"/>
    <row r="12" ht="28" customHeight="1" spans="2:9" x14ac:dyDescent="0.25">
      <c r="B12" s="11" t="s">
        <v>14</v>
      </c>
      <c r="C12" s="12"/>
      <c r="D12" s="12"/>
      <c r="E12" s="12"/>
      <c r="F12" s="12"/>
      <c r="G12" s="12"/>
      <c r="H12" s="12"/>
      <c r="I12" s="12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11" t="s">
        <v>15</v>
      </c>
      <c r="C29" s="12"/>
      <c r="D29" s="12"/>
      <c r="E29" s="12"/>
      <c r="F29" s="12"/>
      <c r="G29" s="12"/>
      <c r="H29" s="12"/>
      <c r="I29" s="12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28" customHeight="1" spans="2:9" x14ac:dyDescent="0.25">
      <c r="B46" s="11" t="s">
        <v>16</v>
      </c>
      <c r="C46" s="12"/>
      <c r="D46" s="12"/>
      <c r="E46" s="12"/>
      <c r="F46" s="12"/>
      <c r="G46" s="12"/>
      <c r="H46" s="12"/>
      <c r="I46" s="12"/>
    </row>
    <row r="47" ht="4" customHeight="1" x14ac:dyDescent="0.25"/>
    <row r="48" ht="26" customHeight="1" spans="2:8" x14ac:dyDescent="0.25">
      <c r="B48" s="13" t="s">
        <v>17</v>
      </c>
      <c r="C48" s="13"/>
      <c r="D48" s="13"/>
      <c r="E48" s="14" t="s">
        <v>18</v>
      </c>
      <c r="F48" s="14"/>
      <c r="G48" s="14" t="s">
        <v>19</v>
      </c>
      <c r="H48" s="14"/>
    </row>
    <row r="49" ht="26" customHeight="1" spans="2:8" x14ac:dyDescent="0.25">
      <c r="B49" s="15" t="s">
        <v>20</v>
      </c>
      <c r="C49" s="15"/>
      <c r="D49" s="15"/>
      <c r="E49" s="16">
        <f>'Net Worth Statement'!M10</f>
        <v>34000</v>
      </c>
      <c r="F49" s="16"/>
      <c r="G49" s="17">
        <f>IF('Net Worth Statement'!M34=0,0,'Net Worth Statement'!M10/'Net Worth Statement'!M34)</f>
        <v>0.08083689966714218</v>
      </c>
      <c r="H49" s="17"/>
    </row>
    <row r="50" ht="26" customHeight="1" spans="2:8" x14ac:dyDescent="0.25">
      <c r="B50" s="18" t="s">
        <v>21</v>
      </c>
      <c r="C50" s="18"/>
      <c r="D50" s="18"/>
      <c r="E50" s="19">
        <f>'Net Worth Statement'!M15</f>
        <v>17700</v>
      </c>
      <c r="F50" s="19"/>
      <c r="G50" s="20">
        <f>IF('Net Worth Statement'!M34=0,0,'Net Worth Statement'!M15/'Net Worth Statement'!M34)</f>
        <v>0.04208273894436519</v>
      </c>
      <c r="H50" s="20"/>
    </row>
    <row r="51" ht="26" customHeight="1" spans="2:8" x14ac:dyDescent="0.25">
      <c r="B51" s="15" t="s">
        <v>22</v>
      </c>
      <c r="C51" s="15"/>
      <c r="D51" s="15"/>
      <c r="E51" s="16">
        <f>'Net Worth Statement'!M21</f>
        <v>123500</v>
      </c>
      <c r="F51" s="16"/>
      <c r="G51" s="17">
        <f>IF('Net Worth Statement'!M34=0,0,'Net Worth Statement'!M21/'Net Worth Statement'!M34)</f>
        <v>0.29362815026153116</v>
      </c>
      <c r="H51" s="17"/>
    </row>
    <row r="52" ht="26" customHeight="1" spans="2:8" x14ac:dyDescent="0.25">
      <c r="B52" s="18" t="s">
        <v>23</v>
      </c>
      <c r="C52" s="18"/>
      <c r="D52" s="18"/>
      <c r="E52" s="19">
        <f>'Net Worth Statement'!M27</f>
        <v>238000</v>
      </c>
      <c r="F52" s="19"/>
      <c r="G52" s="20">
        <f>IF('Net Worth Statement'!M34=0,0,'Net Worth Statement'!M27/'Net Worth Statement'!M34)</f>
        <v>0.5658582976699953</v>
      </c>
      <c r="H52" s="20"/>
    </row>
    <row r="53" ht="26" customHeight="1" spans="2:8" x14ac:dyDescent="0.25">
      <c r="B53" s="15" t="s">
        <v>24</v>
      </c>
      <c r="C53" s="15"/>
      <c r="D53" s="15"/>
      <c r="E53" s="16">
        <f>'Net Worth Statement'!M32</f>
        <v>7400</v>
      </c>
      <c r="F53" s="16"/>
      <c r="G53" s="17">
        <f>IF('Net Worth Statement'!M34=0,0,'Net Worth Statement'!M32/'Net Worth Statement'!M34)</f>
        <v>0.01759391345696624</v>
      </c>
      <c r="H53" s="17"/>
    </row>
    <row r="54" ht="8" customHeight="1" x14ac:dyDescent="0.25"/>
    <row r="55" ht="26" customHeight="1" spans="2:8" x14ac:dyDescent="0.25">
      <c r="B55" s="21" t="s">
        <v>25</v>
      </c>
      <c r="C55" s="21"/>
      <c r="D55" s="21"/>
      <c r="E55" s="22" t="s">
        <v>18</v>
      </c>
      <c r="F55" s="22"/>
      <c r="G55" s="22" t="s">
        <v>19</v>
      </c>
      <c r="H55" s="22"/>
    </row>
    <row r="56" ht="26" customHeight="1" spans="2:8" x14ac:dyDescent="0.25">
      <c r="B56" s="15" t="s">
        <v>26</v>
      </c>
      <c r="C56" s="15"/>
      <c r="D56" s="15"/>
      <c r="E56" s="16">
        <f>'Net Worth Statement'!M37</f>
        <v>185000</v>
      </c>
      <c r="F56" s="16"/>
      <c r="G56" s="17">
        <f>IF('Net Worth Statement'!M43=0,0,'Net Worth Statement'!M37/'Net Worth Statement'!M43)</f>
        <v>0.9487179487179487</v>
      </c>
      <c r="H56" s="17"/>
    </row>
    <row r="57" ht="26" customHeight="1" spans="2:8" x14ac:dyDescent="0.25">
      <c r="B57" s="18" t="s">
        <v>27</v>
      </c>
      <c r="C57" s="18"/>
      <c r="D57" s="18"/>
      <c r="E57" s="19">
        <f>'Net Worth Statement'!M38</f>
        <v>0</v>
      </c>
      <c r="F57" s="19"/>
      <c r="G57" s="20">
        <f>IF('Net Worth Statement'!M43=0,0,'Net Worth Statement'!M38/'Net Worth Statement'!M43)</f>
        <v>0</v>
      </c>
      <c r="H57" s="20"/>
    </row>
    <row r="58" ht="26" customHeight="1" spans="2:8" x14ac:dyDescent="0.25">
      <c r="B58" s="15" t="s">
        <v>28</v>
      </c>
      <c r="C58" s="15"/>
      <c r="D58" s="15"/>
      <c r="E58" s="16">
        <f>'Net Worth Statement'!M39</f>
        <v>8000</v>
      </c>
      <c r="F58" s="16"/>
      <c r="G58" s="17">
        <f>IF('Net Worth Statement'!M43=0,0,'Net Worth Statement'!M39/'Net Worth Statement'!M43)</f>
        <v>0.041025641025641026</v>
      </c>
      <c r="H58" s="17"/>
    </row>
    <row r="59" ht="26" customHeight="1" spans="2:8" x14ac:dyDescent="0.25">
      <c r="B59" s="18" t="s">
        <v>29</v>
      </c>
      <c r="C59" s="18"/>
      <c r="D59" s="18"/>
      <c r="E59" s="19">
        <f>'Net Worth Statement'!M40</f>
        <v>2000</v>
      </c>
      <c r="F59" s="19"/>
      <c r="G59" s="20">
        <f>IF('Net Worth Statement'!M43=0,0,'Net Worth Statement'!M40/'Net Worth Statement'!M43)</f>
        <v>0.010256410256410256</v>
      </c>
      <c r="H59" s="20"/>
    </row>
    <row r="60" ht="26" customHeight="1" spans="2:8" x14ac:dyDescent="0.25">
      <c r="B60" s="15" t="s">
        <v>30</v>
      </c>
      <c r="C60" s="15"/>
      <c r="D60" s="15"/>
      <c r="E60" s="16">
        <f>'Net Worth Statement'!M41</f>
        <v>0</v>
      </c>
      <c r="F60" s="16"/>
      <c r="G60" s="17">
        <f>IF('Net Worth Statement'!M43=0,0,'Net Worth Statement'!M41/'Net Worth Statement'!M43)</f>
        <v>0</v>
      </c>
      <c r="H60" s="17"/>
    </row>
    <row r="61" ht="26" customHeight="1" spans="2:8" x14ac:dyDescent="0.25">
      <c r="B61" s="18" t="s">
        <v>31</v>
      </c>
      <c r="C61" s="18"/>
      <c r="D61" s="18"/>
      <c r="E61" s="19">
        <f>'Net Worth Statement'!M42</f>
        <v>0</v>
      </c>
      <c r="F61" s="19"/>
      <c r="G61" s="20">
        <f>IF('Net Worth Statement'!M43=0,0,'Net Worth Statement'!M42/'Net Worth Statement'!M43)</f>
        <v>0</v>
      </c>
      <c r="H61" s="20"/>
    </row>
    <row r="62" ht="14" customHeight="1" x14ac:dyDescent="0.25"/>
    <row r="63" ht="6" customHeight="1" x14ac:dyDescent="0.25"/>
    <row r="64" ht="20" customHeight="1" spans="1:9" x14ac:dyDescent="0.25">
      <c r="A64" s="23" t="s">
        <v>32</v>
      </c>
      <c r="B64" s="23"/>
      <c r="C64" s="23"/>
      <c r="D64" s="23"/>
      <c r="E64" s="23"/>
      <c r="F64" s="23"/>
      <c r="G64" s="23"/>
      <c r="H64" s="23"/>
      <c r="I64" s="23"/>
    </row>
    <row r="65" ht="20" customHeight="1" spans="1:9" x14ac:dyDescent="0.25">
      <c r="A65" s="24" t="s">
        <v>33</v>
      </c>
      <c r="B65" s="24"/>
      <c r="C65" s="24"/>
      <c r="D65" s="24"/>
      <c r="E65" s="24"/>
      <c r="F65" s="24"/>
      <c r="G65" s="24"/>
      <c r="H65" s="24"/>
      <c r="I65" s="24"/>
    </row>
    <row r="66" ht="1" customHeight="1" spans="2:14" x14ac:dyDescent="0.25">
      <c r="B66" s="25" t="s">
        <v>34</v>
      </c>
      <c r="C66" s="25" t="s">
        <v>35</v>
      </c>
      <c r="D66" s="25" t="s">
        <v>36</v>
      </c>
      <c r="E66" s="25" t="s">
        <v>37</v>
      </c>
      <c r="F66" s="25" t="s">
        <v>38</v>
      </c>
      <c r="G66" s="25" t="s">
        <v>39</v>
      </c>
      <c r="H66" s="25" t="s">
        <v>40</v>
      </c>
      <c r="I66" s="25" t="s">
        <v>41</v>
      </c>
      <c r="J66" s="25" t="s">
        <v>42</v>
      </c>
      <c r="K66" s="25" t="s">
        <v>43</v>
      </c>
      <c r="L66" s="25" t="s">
        <v>44</v>
      </c>
      <c r="M66" s="25" t="s">
        <v>45</v>
      </c>
      <c r="N66" s="25" t="s">
        <v>46</v>
      </c>
    </row>
    <row r="67" ht="1" customHeight="1" spans="2:14" x14ac:dyDescent="0.25">
      <c r="B67" s="25" t="s">
        <v>47</v>
      </c>
      <c r="C67" s="25">
        <f>'Net Worth Statement'!B45</f>
        <v>194100</v>
      </c>
      <c r="D67" s="25">
        <f>'Net Worth Statement'!C45</f>
        <v>197600</v>
      </c>
      <c r="E67" s="25">
        <f>'Net Worth Statement'!D45</f>
        <v>201300</v>
      </c>
      <c r="F67" s="25">
        <f>'Net Worth Statement'!E45</f>
        <v>204600</v>
      </c>
      <c r="G67" s="25">
        <f>'Net Worth Statement'!F45</f>
        <v>208900</v>
      </c>
      <c r="H67" s="25">
        <f>'Net Worth Statement'!G45</f>
        <v>212000</v>
      </c>
      <c r="I67" s="25">
        <f>'Net Worth Statement'!H45</f>
        <v>215500</v>
      </c>
      <c r="J67" s="25">
        <f>'Net Worth Statement'!I45</f>
        <v>217700</v>
      </c>
      <c r="K67" s="25">
        <f>'Net Worth Statement'!J45</f>
        <v>219500</v>
      </c>
      <c r="L67" s="25">
        <f>'Net Worth Statement'!K45</f>
        <v>221500</v>
      </c>
      <c r="M67" s="25">
        <f>'Net Worth Statement'!L45</f>
        <v>225000</v>
      </c>
      <c r="N67" s="25">
        <f>'Net Worth Statement'!M45</f>
        <v>225600</v>
      </c>
    </row>
    <row r="68" ht="1" customHeight="1" spans="2:7" x14ac:dyDescent="0.25">
      <c r="B68" s="25" t="s">
        <v>17</v>
      </c>
      <c r="C68" s="25" t="s">
        <v>20</v>
      </c>
      <c r="D68" s="25" t="s">
        <v>21</v>
      </c>
      <c r="E68" s="25" t="s">
        <v>22</v>
      </c>
      <c r="F68" s="25" t="s">
        <v>23</v>
      </c>
      <c r="G68" s="25" t="s">
        <v>24</v>
      </c>
    </row>
    <row r="69" ht="1" customHeight="1" spans="3:7" x14ac:dyDescent="0.25">
      <c r="C69" s="25">
        <f>'Net Worth Statement'!M10</f>
        <v>34000</v>
      </c>
      <c r="D69" s="25">
        <f>'Net Worth Statement'!M15</f>
        <v>17700</v>
      </c>
      <c r="E69" s="25">
        <f>'Net Worth Statement'!M21</f>
        <v>123500</v>
      </c>
      <c r="F69" s="25">
        <f>'Net Worth Statement'!M27</f>
        <v>238000</v>
      </c>
      <c r="G69" s="25">
        <f>'Net Worth Statement'!M32</f>
        <v>7400</v>
      </c>
    </row>
  </sheetData>
  <sheetProtection sheet="1"/>
  <mergeCells count="62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B48:D48"/>
    <mergeCell ref="E48:F48"/>
    <mergeCell ref="G48:H48"/>
    <mergeCell ref="B49:D49"/>
    <mergeCell ref="E49:F49"/>
    <mergeCell ref="G49:H49"/>
    <mergeCell ref="B50:D50"/>
    <mergeCell ref="E50:F50"/>
    <mergeCell ref="G50:H50"/>
    <mergeCell ref="B51:D51"/>
    <mergeCell ref="E51:F51"/>
    <mergeCell ref="G51:H51"/>
    <mergeCell ref="B52:D52"/>
    <mergeCell ref="E52:F52"/>
    <mergeCell ref="G52:H52"/>
    <mergeCell ref="B53:D53"/>
    <mergeCell ref="E53:F53"/>
    <mergeCell ref="G53:H53"/>
    <mergeCell ref="B55:D55"/>
    <mergeCell ref="E55:F55"/>
    <mergeCell ref="G55:H55"/>
    <mergeCell ref="B56:D56"/>
    <mergeCell ref="E56:F56"/>
    <mergeCell ref="G56:H56"/>
    <mergeCell ref="B57:D57"/>
    <mergeCell ref="E57:F57"/>
    <mergeCell ref="G57:H57"/>
    <mergeCell ref="B58:D58"/>
    <mergeCell ref="E58:F58"/>
    <mergeCell ref="G58:H58"/>
    <mergeCell ref="B59:D59"/>
    <mergeCell ref="E59:F59"/>
    <mergeCell ref="G59:H59"/>
    <mergeCell ref="B60:D60"/>
    <mergeCell ref="E60:F60"/>
    <mergeCell ref="G60:H60"/>
    <mergeCell ref="B61:D61"/>
    <mergeCell ref="E61:F61"/>
    <mergeCell ref="G61:H61"/>
    <mergeCell ref="A64:I64"/>
    <mergeCell ref="A65:I65"/>
  </mergeCells>
  <hyperlinks>
    <hyperlink ref="G2" r:id="rId1"/>
    <hyperlink ref="A65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75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43" t="s">
        <v>71</v>
      </c>
    </row>
    <row r="2" ht="20" customHeight="1" spans="2:2" x14ac:dyDescent="0.25">
      <c r="B2" s="44" t="s">
        <v>72</v>
      </c>
    </row>
    <row r="3" ht="16" customHeight="1" x14ac:dyDescent="0.25"/>
    <row r="4" ht="28" customHeight="1" spans="1:2" x14ac:dyDescent="0.25">
      <c r="A4" s="45" t="s">
        <v>73</v>
      </c>
      <c r="B4" s="12"/>
    </row>
    <row r="6" ht="24" customHeight="1" spans="2:2" x14ac:dyDescent="0.25">
      <c r="B6" s="46" t="s">
        <v>74</v>
      </c>
    </row>
    <row r="7" ht="24" customHeight="1" spans="2:2" x14ac:dyDescent="0.25">
      <c r="B7" s="46" t="s">
        <v>75</v>
      </c>
    </row>
    <row r="8" ht="24" customHeight="1" spans="2:2" x14ac:dyDescent="0.25">
      <c r="B8" s="46" t="s">
        <v>76</v>
      </c>
    </row>
    <row r="9" ht="24" customHeight="1" spans="2:2" x14ac:dyDescent="0.25">
      <c r="B9" s="46" t="s">
        <v>77</v>
      </c>
    </row>
    <row r="10" ht="24" customHeight="1" spans="2:2" x14ac:dyDescent="0.25">
      <c r="B10" s="46" t="s">
        <v>78</v>
      </c>
    </row>
    <row r="11" ht="12" customHeight="1" x14ac:dyDescent="0.25"/>
    <row r="12" ht="28" customHeight="1" spans="1:2" x14ac:dyDescent="0.25">
      <c r="A12" s="45" t="s">
        <v>79</v>
      </c>
      <c r="B12" s="12"/>
    </row>
    <row r="14" ht="24" customHeight="1" spans="2:2" x14ac:dyDescent="0.25">
      <c r="B14" s="46" t="s">
        <v>80</v>
      </c>
    </row>
    <row r="15" ht="24" customHeight="1" spans="2:2" x14ac:dyDescent="0.25">
      <c r="B15" s="46" t="s">
        <v>81</v>
      </c>
    </row>
    <row r="16" ht="24" customHeight="1" spans="2:2" x14ac:dyDescent="0.25">
      <c r="B16" s="46" t="s">
        <v>82</v>
      </c>
    </row>
    <row r="17" ht="24" customHeight="1" spans="2:2" x14ac:dyDescent="0.25">
      <c r="B17" s="46" t="s">
        <v>83</v>
      </c>
    </row>
    <row r="18" ht="24" customHeight="1" spans="2:2" x14ac:dyDescent="0.25">
      <c r="B18" s="46" t="s">
        <v>84</v>
      </c>
    </row>
    <row r="19" ht="24" customHeight="1" spans="2:2" x14ac:dyDescent="0.25">
      <c r="B19" s="46" t="s">
        <v>85</v>
      </c>
    </row>
    <row r="20" ht="24" customHeight="1" spans="2:2" x14ac:dyDescent="0.25">
      <c r="B20" s="46" t="s">
        <v>34</v>
      </c>
    </row>
    <row r="21" ht="24" customHeight="1" spans="2:2" x14ac:dyDescent="0.25">
      <c r="B21" s="46" t="s">
        <v>86</v>
      </c>
    </row>
    <row r="22" ht="24" customHeight="1" spans="2:2" x14ac:dyDescent="0.25">
      <c r="B22" s="46" t="s">
        <v>87</v>
      </c>
    </row>
    <row r="23" ht="24" customHeight="1" spans="2:2" x14ac:dyDescent="0.25">
      <c r="B23" s="46" t="s">
        <v>34</v>
      </c>
    </row>
    <row r="24" ht="24" customHeight="1" spans="2:2" x14ac:dyDescent="0.25">
      <c r="B24" s="46" t="s">
        <v>88</v>
      </c>
    </row>
    <row r="25" ht="24" customHeight="1" spans="2:2" x14ac:dyDescent="0.25">
      <c r="B25" s="46" t="s">
        <v>89</v>
      </c>
    </row>
    <row r="26" ht="12" customHeight="1" x14ac:dyDescent="0.25"/>
    <row r="27" ht="28" customHeight="1" spans="1:2" x14ac:dyDescent="0.25">
      <c r="A27" s="45" t="s">
        <v>90</v>
      </c>
      <c r="B27" s="12"/>
    </row>
    <row r="29" ht="24" customHeight="1" spans="2:2" x14ac:dyDescent="0.25">
      <c r="B29" s="46" t="s">
        <v>91</v>
      </c>
    </row>
    <row r="30" ht="24" customHeight="1" spans="2:2" x14ac:dyDescent="0.25">
      <c r="B30" s="46" t="s">
        <v>92</v>
      </c>
    </row>
    <row r="31" ht="24" customHeight="1" spans="2:2" x14ac:dyDescent="0.25">
      <c r="B31" s="46" t="s">
        <v>93</v>
      </c>
    </row>
    <row r="32" ht="24" customHeight="1" spans="2:2" x14ac:dyDescent="0.25">
      <c r="B32" s="46" t="s">
        <v>94</v>
      </c>
    </row>
    <row r="33" ht="24" customHeight="1" spans="2:2" x14ac:dyDescent="0.25">
      <c r="B33" s="46" t="s">
        <v>95</v>
      </c>
    </row>
    <row r="34" ht="24" customHeight="1" spans="2:2" x14ac:dyDescent="0.25">
      <c r="B34" s="46" t="s">
        <v>96</v>
      </c>
    </row>
    <row r="35" ht="12" customHeight="1" x14ac:dyDescent="0.25"/>
    <row r="36" ht="28" customHeight="1" spans="1:2" x14ac:dyDescent="0.25">
      <c r="A36" s="45" t="s">
        <v>97</v>
      </c>
      <c r="B36" s="12"/>
    </row>
    <row r="38" ht="24" customHeight="1" spans="2:2" x14ac:dyDescent="0.25">
      <c r="B38" s="46" t="s">
        <v>98</v>
      </c>
    </row>
    <row r="39" ht="24" customHeight="1" spans="2:2" x14ac:dyDescent="0.25">
      <c r="B39" s="46" t="s">
        <v>99</v>
      </c>
    </row>
    <row r="40" ht="24" customHeight="1" spans="2:2" x14ac:dyDescent="0.25">
      <c r="B40" s="46" t="s">
        <v>100</v>
      </c>
    </row>
    <row r="41" ht="24" customHeight="1" spans="2:2" x14ac:dyDescent="0.25">
      <c r="B41" s="46" t="s">
        <v>101</v>
      </c>
    </row>
    <row r="42" ht="24" customHeight="1" spans="2:2" x14ac:dyDescent="0.25">
      <c r="B42" s="46" t="s">
        <v>102</v>
      </c>
    </row>
    <row r="43" ht="12" customHeight="1" x14ac:dyDescent="0.25"/>
    <row r="44" ht="28" customHeight="1" spans="1:2" x14ac:dyDescent="0.25">
      <c r="A44" s="45" t="s">
        <v>103</v>
      </c>
      <c r="B44" s="12"/>
    </row>
    <row r="46" ht="24" customHeight="1" spans="2:2" x14ac:dyDescent="0.25">
      <c r="B46" s="46" t="s">
        <v>104</v>
      </c>
    </row>
    <row r="47" ht="24" customHeight="1" spans="2:2" x14ac:dyDescent="0.25">
      <c r="B47" s="46" t="s">
        <v>105</v>
      </c>
    </row>
    <row r="48" ht="24" customHeight="1" spans="2:2" x14ac:dyDescent="0.25">
      <c r="B48" s="46" t="s">
        <v>106</v>
      </c>
    </row>
    <row r="49" ht="24" customHeight="1" spans="2:2" x14ac:dyDescent="0.25">
      <c r="B49" s="46" t="s">
        <v>107</v>
      </c>
    </row>
    <row r="50" ht="24" customHeight="1" spans="2:2" x14ac:dyDescent="0.25">
      <c r="B50" s="46" t="s">
        <v>108</v>
      </c>
    </row>
    <row r="51" ht="24" customHeight="1" spans="2:2" x14ac:dyDescent="0.25">
      <c r="B51" s="46" t="s">
        <v>109</v>
      </c>
    </row>
    <row r="52" ht="12" customHeight="1" x14ac:dyDescent="0.25"/>
    <row r="53" ht="28" customHeight="1" spans="1:2" x14ac:dyDescent="0.25">
      <c r="A53" s="45" t="s">
        <v>110</v>
      </c>
      <c r="B53" s="12"/>
    </row>
    <row r="55" ht="24" customHeight="1" spans="2:2" x14ac:dyDescent="0.25">
      <c r="B55" s="46" t="s">
        <v>111</v>
      </c>
    </row>
    <row r="56" ht="24" customHeight="1" spans="2:2" x14ac:dyDescent="0.25">
      <c r="B56" s="46" t="s">
        <v>112</v>
      </c>
    </row>
    <row r="57" ht="24" customHeight="1" spans="2:2" x14ac:dyDescent="0.25">
      <c r="B57" s="46" t="s">
        <v>113</v>
      </c>
    </row>
    <row r="58" ht="24" customHeight="1" spans="2:2" x14ac:dyDescent="0.25">
      <c r="B58" s="46" t="s">
        <v>114</v>
      </c>
    </row>
    <row r="59" ht="12" customHeight="1" x14ac:dyDescent="0.25"/>
    <row r="60" ht="28" customHeight="1" spans="1:2" x14ac:dyDescent="0.25">
      <c r="A60" s="45" t="s">
        <v>115</v>
      </c>
      <c r="B60" s="12"/>
    </row>
    <row r="62" ht="24" customHeight="1" spans="2:2" x14ac:dyDescent="0.25">
      <c r="B62" s="46" t="s">
        <v>116</v>
      </c>
    </row>
    <row r="63" ht="24" customHeight="1" spans="2:2" x14ac:dyDescent="0.25">
      <c r="B63" s="46" t="s">
        <v>117</v>
      </c>
    </row>
    <row r="64" ht="24" customHeight="1" spans="2:2" x14ac:dyDescent="0.25">
      <c r="B64" s="46" t="s">
        <v>118</v>
      </c>
    </row>
    <row r="65" ht="24" customHeight="1" spans="2:2" x14ac:dyDescent="0.25">
      <c r="B65" s="46" t="s">
        <v>119</v>
      </c>
    </row>
    <row r="66" ht="24" customHeight="1" spans="2:2" x14ac:dyDescent="0.25">
      <c r="B66" s="46" t="s">
        <v>120</v>
      </c>
    </row>
    <row r="67" ht="12" customHeight="1" x14ac:dyDescent="0.25"/>
    <row r="68" ht="28" customHeight="1" spans="1:2" x14ac:dyDescent="0.25">
      <c r="A68" s="45" t="s">
        <v>121</v>
      </c>
      <c r="B68" s="12"/>
    </row>
    <row r="70" ht="24" customHeight="1" spans="2:2" x14ac:dyDescent="0.25">
      <c r="B70" s="46" t="s">
        <v>122</v>
      </c>
    </row>
    <row r="71" ht="24" customHeight="1" spans="2:2" x14ac:dyDescent="0.25">
      <c r="B71" s="46" t="s">
        <v>123</v>
      </c>
    </row>
    <row r="72" ht="12" customHeight="1" x14ac:dyDescent="0.25"/>
    <row r="73" ht="6" customHeight="1" x14ac:dyDescent="0.25"/>
    <row r="74" ht="20" customHeight="1" spans="1:2" x14ac:dyDescent="0.25">
      <c r="A74" s="47" t="s">
        <v>32</v>
      </c>
      <c r="B74" s="47"/>
    </row>
    <row r="75" ht="20" customHeight="1" spans="1:2" x14ac:dyDescent="0.25">
      <c r="A75" s="48" t="s">
        <v>33</v>
      </c>
      <c r="B75" s="48"/>
    </row>
  </sheetData>
  <mergeCells count="2">
    <mergeCell ref="A74:B74"/>
    <mergeCell ref="A75:B75"/>
  </mergeCells>
  <hyperlinks>
    <hyperlink ref="A75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Net Worth Statement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Net Worth Tracker</dc:title>
  <dc:subject>Financial Template</dc:subject>
  <dc:description>Free Net Worth Tracker template by FinancialAha.com</dc:description>
  <cp:keywords>finance, template, spreadsheet, FinancialAha</cp:keywords>
  <cp:category>Finance</cp:category>
  <cp:lastModifiedBy>Unknown</cp:lastModifiedBy>
  <cp:lastPrinted>2026-04-01T18:01:20Z</cp:lastPrinted>
  <dcterms:created xsi:type="dcterms:W3CDTF">2026-04-01T18:01:20Z</dcterms:created>
  <dcterms:modified xsi:type="dcterms:W3CDTF">2026-04-01T18:01:20Z</dcterms:modified>
</cp:coreProperties>
</file>