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2" name="Dashboard" state="visible" r:id="rId4"/>
    <sheet sheetId="1" name="Monthly Budget" state="visible" r:id="rId5"/>
    <sheet sheetId="3" name="How to Use" state="visible" r:id="rId6"/>
  </sheets>
  <calcPr calcId="171027"/>
</workbook>
</file>

<file path=xl/sharedStrings.xml><?xml version="1.0" encoding="utf-8"?>
<sst xmlns="http://schemas.openxmlformats.org/spreadsheetml/2006/main" count="228" uniqueCount="157">
  <si>
    <t>Monthly Budget Overview</t>
  </si>
  <si>
    <t>Track your spending against your plan</t>
  </si>
  <si>
    <t>by FinancialAha.com</t>
  </si>
  <si>
    <t>TOTAL INCOME</t>
  </si>
  <si>
    <t>TOTAL EXPENSES</t>
  </si>
  <si>
    <t>NET SAVINGS</t>
  </si>
  <si>
    <t>actual this month</t>
  </si>
  <si>
    <t>income minus expenses</t>
  </si>
  <si>
    <t>SAVINGS RATE</t>
  </si>
  <si>
    <t>TOP EXPENSE</t>
  </si>
  <si>
    <t>MONTHS TRACKED</t>
  </si>
  <si>
    <t>HOUSING</t>
  </si>
  <si>
    <t>of income saved</t>
  </si>
  <si>
    <t>largest spending category</t>
  </si>
  <si>
    <t>update each month</t>
  </si>
  <si>
    <t>INCOME VS. EXPENSES BY MONTH</t>
  </si>
  <si>
    <t>EXPENSE BREAKDOWN BY CATEGORY</t>
  </si>
  <si>
    <t>Created with FinancialAha.com - Free financial tools and templates</t>
  </si>
  <si>
    <t>Get a premium spreadsheet from FinancialAha.com</t>
  </si>
  <si>
    <t/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</si>
  <si>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</si>
  <si>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</si>
  <si>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</si>
  <si>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</si>
  <si>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</si>
  <si>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</si>
  <si>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</si>
  <si>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</si>
  <si>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</si>
  <si>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</si>
  <si>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</si>
  <si>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</si>
  <si>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Income</t>
  </si>
  <si>
    <t>Expenses</t>
  </si>
  <si>
    <t>TRANSPORTATION</t>
  </si>
  <si>
    <t>FOOD &amp; DINING</t>
  </si>
  <si>
    <t>UTILITIES</t>
  </si>
  <si>
    <t>INSURANCE</t>
  </si>
  <si>
    <t>HEALTH</t>
  </si>
  <si>
    <t>PERSONAL</t>
  </si>
  <si>
    <t>ENTERTAINMENT</t>
  </si>
  <si>
    <t>SAVINGS &amp; INVESTMENTS</t>
  </si>
  <si>
    <t>DEBT PAYMENTS</t>
  </si>
  <si>
    <t>Monthly Budget</t>
  </si>
  <si>
    <t>Enter your budget and actual amounts in the yellow cells. Totals update automatically.</t>
  </si>
  <si>
    <t>Month:</t>
  </si>
  <si>
    <t>January 2026</t>
  </si>
  <si>
    <t>(update for each month)</t>
  </si>
  <si>
    <t>INCOME</t>
  </si>
  <si>
    <t>Category</t>
  </si>
  <si>
    <t>Budget</t>
  </si>
  <si>
    <t>Actual</t>
  </si>
  <si>
    <t>Difference</t>
  </si>
  <si>
    <t>% of Income</t>
  </si>
  <si>
    <t>Salary / Wages</t>
  </si>
  <si>
    <t>Side Income</t>
  </si>
  <si>
    <t>Other Income</t>
  </si>
  <si>
    <t>Total Income</t>
  </si>
  <si>
    <t>Rent / Mortgage</t>
  </si>
  <si>
    <t>Renters Insurance</t>
  </si>
  <si>
    <t>Home Maintenance</t>
  </si>
  <si>
    <t>Total Housing</t>
  </si>
  <si>
    <t>Car Payment</t>
  </si>
  <si>
    <t>Gas</t>
  </si>
  <si>
    <t>Car Insurance</t>
  </si>
  <si>
    <t>Parking / Tolls</t>
  </si>
  <si>
    <t>Total Transportation</t>
  </si>
  <si>
    <t>Groceries</t>
  </si>
  <si>
    <t>Restaurants / Takeout</t>
  </si>
  <si>
    <t>Coffee / Snacks</t>
  </si>
  <si>
    <t>Total Food &amp; dining</t>
  </si>
  <si>
    <t>Electric</t>
  </si>
  <si>
    <t>Water / Sewer</t>
  </si>
  <si>
    <t>Internet</t>
  </si>
  <si>
    <t>Phone</t>
  </si>
  <si>
    <t>Total Utilities</t>
  </si>
  <si>
    <t>Health Insurance</t>
  </si>
  <si>
    <t>Life Insurance</t>
  </si>
  <si>
    <t>Total Insurance</t>
  </si>
  <si>
    <t>Doctor / Dentist</t>
  </si>
  <si>
    <t>Prescriptions</t>
  </si>
  <si>
    <t>Gym / Fitness</t>
  </si>
  <si>
    <t>Total Health</t>
  </si>
  <si>
    <t>Clothing</t>
  </si>
  <si>
    <t>Haircut / Grooming</t>
  </si>
  <si>
    <t>Subscriptions</t>
  </si>
  <si>
    <t>Total Personal</t>
  </si>
  <si>
    <t>Streaming Services</t>
  </si>
  <si>
    <t>Hobbies</t>
  </si>
  <si>
    <t>Events / Outings</t>
  </si>
  <si>
    <t>Total Entertainment</t>
  </si>
  <si>
    <t>401(k) / IRA</t>
  </si>
  <si>
    <t>Emergency Fund</t>
  </si>
  <si>
    <t>Other Savings</t>
  </si>
  <si>
    <t>Total Savings &amp; investments</t>
  </si>
  <si>
    <t>Student Loans</t>
  </si>
  <si>
    <t>Credit Card</t>
  </si>
  <si>
    <t>Total Debt payments</t>
  </si>
  <si>
    <t>SUMMARY</t>
  </si>
  <si>
    <t>Total Expenses</t>
  </si>
  <si>
    <t>Net Savings (Income - Expenses)</t>
  </si>
  <si>
    <t>Savings Rate</t>
  </si>
  <si>
    <t>How to Use This Template</t>
  </si>
  <si>
    <t>A quick guide to getting the most from your Monthly Budget template.</t>
  </si>
  <si>
    <t>GETTING STARTED</t>
  </si>
  <si>
    <t>1. Go to the "Monthly Budget" sheet</t>
  </si>
  <si>
    <t>2. Update the month label at the top to the current month</t>
  </si>
  <si>
    <t>3. Enter your expected amounts in the Budget column (yellow cells)</t>
  </si>
  <si>
    <t>4. As you spend, enter actual amounts in the Actual column</t>
  </si>
  <si>
    <t>5. The Difference and % of Income columns update automatically</t>
  </si>
  <si>
    <t>6. Check the Dashboard for a visual summary of your spending</t>
  </si>
  <si>
    <t>UNDERSTANDING THE LAYOUT</t>
  </si>
  <si>
    <t>Income: All sources of money coming in - salary, side income, and other.</t>
  </si>
  <si>
    <t>Expenses are grouped into 10 categories for easy navigation:</t>
  </si>
  <si>
    <t xml:space="preserve">  - Housing: Rent/mortgage, insurance, maintenance.</t>
  </si>
  <si>
    <t xml:space="preserve">  - Transportation: Car payment, gas, insurance, parking.</t>
  </si>
  <si>
    <t xml:space="preserve">  - Food &amp; Dining: Groceries, restaurants, coffee.</t>
  </si>
  <si>
    <t xml:space="preserve">  - Utilities: Electric, water, internet, phone.</t>
  </si>
  <si>
    <t xml:space="preserve">  - Insurance: Health and life insurance premiums.</t>
  </si>
  <si>
    <t xml:space="preserve">  - Health: Medical visits, prescriptions, fitness.</t>
  </si>
  <si>
    <t xml:space="preserve">  - Personal: Clothing, grooming, subscriptions.</t>
  </si>
  <si>
    <t xml:space="preserve">  - Entertainment: Streaming, hobbies, events.</t>
  </si>
  <si>
    <t xml:space="preserve">  - Savings &amp; Investments: 401(k), emergency fund, other savings.</t>
  </si>
  <si>
    <t xml:space="preserve">  - Debt Payments: Student loans, credit card payments.</t>
  </si>
  <si>
    <t>Summary: Shows total expenses, net savings, and savings rate.</t>
  </si>
  <si>
    <t>COLOR CODING</t>
  </si>
  <si>
    <t>Yellow cells with a gold border are editable inputs - enter your data here.</t>
  </si>
  <si>
    <t>Green-tinted cells are calculated results - formulas update automatically.</t>
  </si>
  <si>
    <t>Bold rows at the bottom of each section are subtotals.</t>
  </si>
  <si>
    <t>The Difference column shows Budget minus Actual.</t>
  </si>
  <si>
    <t xml:space="preserve">  - Positive (green) means under budget.</t>
  </si>
  <si>
    <t xml:space="preserve">  - Negative (red) means over budget.</t>
  </si>
  <si>
    <t>UNDERSTANDING THE DASHBOARD</t>
  </si>
  <si>
    <t>The top row shows Total Income, Total Expenses, and Net Savings.</t>
  </si>
  <si>
    <t>The bottom row shows Savings Rate, Top Expense Category, and Months Tracked.</t>
  </si>
  <si>
    <t>The bar chart compares income vs. expenses across months.</t>
  </si>
  <si>
    <t>The pie chart shows how your spending breaks down by category.</t>
  </si>
  <si>
    <t>Most KPI values update automatically when you change your budget data.</t>
  </si>
  <si>
    <t>TRACKING MULTIPLE MONTHS</t>
  </si>
  <si>
    <t>This template is designed for one month at a time.</t>
  </si>
  <si>
    <t>To track multiple months, save a copy of the file for each month.</t>
  </si>
  <si>
    <t>Name each file with the month (e.g., "Budget-January-2026.xlsx").</t>
  </si>
  <si>
    <t>Update the month label at the top of the Monthly Budget sheet.</t>
  </si>
  <si>
    <t>The Months Tracked counter on the Dashboard can be updated manually.</t>
  </si>
  <si>
    <t>CUSTOMIZING CATEGORIES</t>
  </si>
  <si>
    <t>Replace category names to match your spending (right-click a cell to unlock if needed).</t>
  </si>
  <si>
    <t>Add rows for additional categories if needed.</t>
  </si>
  <si>
    <t>If you add or remove rows, update the section total SUM formula to cover the new range.</t>
  </si>
  <si>
    <t>Adjust the sample data to reflect your actual income and spending.</t>
  </si>
  <si>
    <t>TIPS FOR ACCURACY</t>
  </si>
  <si>
    <t>Update actual amounts weekly for the most useful tracking.</t>
  </si>
  <si>
    <t>Review the Difference column at month-end to see where you went over or under.</t>
  </si>
  <si>
    <t>The % of Income column helps identify which costs take the largest share.</t>
  </si>
  <si>
    <t>A positive savings rate means you are spending less than you earn.</t>
  </si>
  <si>
    <t>COMPATIBILITY</t>
  </si>
  <si>
    <t>This template works in Microsoft Excel, Google Sheets, and LibreOffice Calc.</t>
  </si>
  <si>
    <t>No macros or VBA required - everything is formula-driven.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</si>
</sst>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$#,##0"/>
    <numFmt numFmtId="165" formatCode="0.0%"/>
  </numFmts>
  <fonts count="22" x14ac:knownFonts="1">
    <font>
      <color theme="1"/>
      <family val="2"/>
      <scheme val="minor"/>
      <sz val="11"/>
      <name val="Calibri"/>
    </font>
    <font>
      <b/>
      <color rgb="14213D"/>
      <sz val="24"/>
      <name val="Aptos"/>
    </font>
    <font>
      <color rgb="4A4F5E"/>
      <sz val="11"/>
      <name val="Aptos"/>
    </font>
    <font>
      <i/>
      <u/>
      <color rgb="9A7B4F"/>
      <sz val="9"/>
      <name val="Aptos"/>
    </font>
    <font>
      <b/>
      <color rgb="A3A9B8"/>
      <sz val="9"/>
      <name val="Aptos"/>
    </font>
    <font>
      <b/>
      <color rgb="1A1D26"/>
      <sz val="20"/>
      <name val="Aptos"/>
    </font>
    <font>
      <b/>
      <color rgb="9A7B4F"/>
      <sz val="20"/>
      <name val="Aptos"/>
    </font>
    <font>
      <color rgb="A3A9B8"/>
      <sz val="8"/>
      <name val="Aptos"/>
    </font>
    <font>
      <b/>
      <color rgb="1A1D26"/>
      <sz val="14"/>
      <name val="Aptos"/>
    </font>
    <font>
      <b/>
      <color rgb="14213D"/>
      <sz val="11"/>
      <name val="Aptos"/>
    </font>
    <font>
      <color rgb="7C8494"/>
      <sz val="8"/>
      <name val="Aptos"/>
    </font>
    <font>
      <u/>
      <color rgb="9A7B4F"/>
      <sz val="8"/>
      <name val="Aptos"/>
    </font>
    <font>
      <color rgb="FFFFFF"/>
      <sz val="1"/>
      <name val="Aptos"/>
    </font>
    <font>
      <b/>
      <color rgb="14213D"/>
      <sz val="22"/>
      <name val="Aptos"/>
    </font>
    <font>
      <i/>
      <color rgb="7C8494"/>
      <sz val="9"/>
      <name val="Aptos"/>
    </font>
    <font>
      <b/>
      <color rgb="1A1D26"/>
      <sz val="10"/>
      <name val="Aptos"/>
    </font>
    <font>
      <color rgb="1A1D26"/>
      <sz val="10"/>
      <name val="Aptos"/>
    </font>
    <font>
      <b/>
      <color rgb="FFFFFF"/>
      <sz val="10"/>
      <name val="Aptos"/>
    </font>
    <font>
      <b/>
      <color rgb="14213D"/>
      <sz val="10"/>
      <name val="Aptos"/>
    </font>
    <font>
      <b/>
      <i/>
      <color rgb="4A4F5E"/>
      <sz val="10"/>
      <name val="Aptos"/>
    </font>
    <font>
      <color rgb="4A4F5E"/>
      <sz val="13"/>
      <name val="Aptos"/>
    </font>
    <font>
      <color rgb="4A4F5E"/>
      <sz val="10"/>
      <name val="Aptos"/>
    </font>
  </fonts>
  <fills count="6">
    <fill>
      <patternFill patternType="none"/>
    </fill>
    <fill>
      <patternFill patternType="gray125"/>
    </fill>
    <fill>
      <patternFill patternType="solid">
        <fgColor rgb="FFFCF4"/>
      </patternFill>
    </fill>
    <fill>
      <patternFill patternType="solid">
        <fgColor rgb="14213D"/>
      </patternFill>
    </fill>
    <fill>
      <patternFill patternType="solid">
        <fgColor rgb="EEF0F7"/>
      </patternFill>
    </fill>
    <fill>
      <patternFill patternType="solid">
        <fgColor rgb="F4F5F7"/>
      </patternFill>
    </fill>
  </fills>
  <borders count="9">
    <border>
      <left/>
      <right/>
      <top/>
      <bottom/>
      <diagonal/>
    </border>
    <border>
      <left style="thin">
        <color rgb="E2E4EA"/>
      </left>
      <right style="thin">
        <color rgb="E2E4EA"/>
      </right>
      <top style="thin">
        <color rgb="E2E4EA"/>
      </top>
      <bottom/>
      <diagonal/>
    </border>
    <border>
      <left style="thin">
        <color rgb="E2E4EA"/>
      </left>
      <right style="thin">
        <color rgb="E2E4EA"/>
      </right>
      <top/>
      <bottom/>
      <diagonal/>
    </border>
    <border>
      <left style="thin">
        <color rgb="E2E4EA"/>
      </left>
      <right style="thin">
        <color rgb="E2E4EA"/>
      </right>
      <top/>
      <bottom style="thin">
        <color rgb="E2E4EA"/>
      </bottom>
      <diagonal/>
    </border>
    <border>
      <left/>
      <right/>
      <top/>
      <bottom style="medium">
        <color rgb="14213D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  <border>
      <left/>
      <right/>
      <top/>
      <bottom style="thin">
        <color rgb="E8EAF0"/>
      </bottom>
      <diagonal/>
    </border>
    <border>
      <left/>
      <right/>
      <top style="thin">
        <color rgb="CDD1DA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 applyProtection="1">
      <alignment horizontal="left" vertical="center" indent="1"/>
    </xf>
    <xf numFmtId="0" fontId="2" fillId="0" borderId="0" xfId="0" applyFont="1" applyAlignment="1" applyProtection="1">
      <alignment horizontal="left" vertical="center" indent="1"/>
    </xf>
    <xf numFmtId="0" fontId="3" fillId="0" borderId="0" xfId="0" applyFont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bottom"/>
    </xf>
    <xf numFmtId="164" fontId="5" fillId="0" borderId="2" xfId="0" applyNumberFormat="1" applyFont="1" applyBorder="1" applyAlignment="1" applyProtection="1">
      <alignment horizontal="center" vertical="center"/>
    </xf>
    <xf numFmtId="164" fontId="6" fillId="0" borderId="2" xfId="0" applyNumberFormat="1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top"/>
    </xf>
    <xf numFmtId="165" fontId="6" fillId="0" borderId="2" xfId="0" applyNumberFormat="1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left" vertical="center" indent="1"/>
    </xf>
    <xf numFmtId="0" fontId="0" fillId="0" borderId="4" xfId="0" applyBorder="1"/>
    <xf numFmtId="0" fontId="10" fillId="0" borderId="0" xfId="0" applyFont="1" applyAlignment="1" applyProtection="1">
      <alignment horizontal="left" vertical="center" indent="1"/>
    </xf>
    <xf numFmtId="0" fontId="11" fillId="0" borderId="0" xfId="0" applyFont="1" applyAlignment="1" applyProtection="1">
      <alignment horizontal="left" vertical="center" indent="1"/>
    </xf>
    <xf numFmtId="0" fontId="12" fillId="0" borderId="0" xfId="0" applyFont="1" applyProtection="1"/>
    <xf numFmtId="0" fontId="13" fillId="0" borderId="0" xfId="0" applyFont="1" applyAlignment="1" applyProtection="1">
      <alignment horizontal="left" vertical="center" indent="1"/>
    </xf>
    <xf numFmtId="0" fontId="14" fillId="0" borderId="0" xfId="0" applyFont="1" applyAlignment="1" applyProtection="1">
      <alignment horizontal="left" vertical="center" wrapText="1" indent="1"/>
    </xf>
    <xf numFmtId="0" fontId="15" fillId="0" borderId="0" xfId="0" applyFont="1" applyAlignment="1" applyProtection="1">
      <alignment horizontal="left" vertical="center" indent="1"/>
    </xf>
    <xf numFmtId="0" fontId="16" fillId="2" borderId="5" xfId="0" applyFont="1" applyFill="1" applyBorder="1" applyAlignment="1" applyProtection="1">
      <alignment horizontal="right" vertical="center"/>
      <protection locked="0"/>
    </xf>
    <xf numFmtId="0" fontId="17" fillId="3" borderId="0" xfId="0" applyFont="1" applyFill="1" applyAlignment="1" applyProtection="1">
      <alignment horizontal="left" vertical="center" wrapText="1" indent="1"/>
    </xf>
    <xf numFmtId="0" fontId="17" fillId="3" borderId="0" xfId="0" applyFont="1" applyFill="1" applyAlignment="1" applyProtection="1">
      <alignment horizontal="center" vertical="center" wrapText="1"/>
    </xf>
    <xf numFmtId="164" fontId="16" fillId="2" borderId="5" xfId="0" applyNumberFormat="1" applyFont="1" applyFill="1" applyBorder="1" applyAlignment="1" applyProtection="1">
      <alignment horizontal="right" vertical="center"/>
      <protection locked="0"/>
    </xf>
    <xf numFmtId="164" fontId="18" fillId="4" borderId="6" xfId="0" applyNumberFormat="1" applyFont="1" applyFill="1" applyBorder="1" applyAlignment="1" applyProtection="1">
      <alignment horizontal="right" vertical="center"/>
    </xf>
    <xf numFmtId="0" fontId="16" fillId="0" borderId="7" xfId="0" applyFont="1" applyBorder="1" applyAlignment="1" applyProtection="1">
      <alignment horizontal="right" vertical="center"/>
    </xf>
    <xf numFmtId="0" fontId="15" fillId="5" borderId="0" xfId="0" applyFont="1" applyFill="1" applyAlignment="1" applyProtection="1">
      <alignment horizontal="left" vertical="center" indent="1"/>
    </xf>
    <xf numFmtId="0" fontId="15" fillId="0" borderId="8" xfId="0" applyFont="1" applyBorder="1" applyAlignment="1" applyProtection="1">
      <alignment horizontal="left" vertical="center" indent="1"/>
    </xf>
    <xf numFmtId="164" fontId="15" fillId="0" borderId="8" xfId="0" applyNumberFormat="1" applyFont="1" applyBorder="1" applyAlignment="1" applyProtection="1">
      <alignment horizontal="right" vertical="center"/>
    </xf>
    <xf numFmtId="0" fontId="15" fillId="0" borderId="8" xfId="0" applyFont="1" applyBorder="1" applyAlignment="1" applyProtection="1">
      <alignment horizontal="right" vertical="center"/>
    </xf>
    <xf numFmtId="165" fontId="16" fillId="0" borderId="7" xfId="0" applyNumberFormat="1" applyFont="1" applyBorder="1" applyAlignment="1" applyProtection="1">
      <alignment horizontal="right" vertical="center"/>
    </xf>
    <xf numFmtId="165" fontId="15" fillId="0" borderId="8" xfId="0" applyNumberFormat="1" applyFont="1" applyBorder="1" applyAlignment="1" applyProtection="1">
      <alignment horizontal="right" vertical="center"/>
    </xf>
    <xf numFmtId="0" fontId="9" fillId="4" borderId="0" xfId="0" applyFont="1" applyFill="1" applyAlignment="1" applyProtection="1">
      <alignment horizontal="left" vertical="center" indent="1"/>
    </xf>
    <xf numFmtId="165" fontId="18" fillId="4" borderId="6" xfId="0" applyNumberFormat="1" applyFont="1" applyFill="1" applyBorder="1" applyAlignment="1" applyProtection="1">
      <alignment horizontal="right" vertical="center"/>
    </xf>
    <xf numFmtId="0" fontId="19" fillId="0" borderId="0" xfId="0" applyFont="1" applyAlignment="1" applyProtection="1">
      <alignment horizontal="left" vertical="center" indent="1"/>
    </xf>
    <xf numFmtId="0" fontId="13" fillId="0" borderId="0" xfId="0" applyFont="1" applyAlignment="1">
      <alignment horizontal="left" vertical="center" indent="1"/>
    </xf>
    <xf numFmtId="0" fontId="20" fillId="0" borderId="0" xfId="0" applyFont="1" applyAlignment="1">
      <alignment horizontal="left" vertical="center" indent="1"/>
    </xf>
    <xf numFmtId="0" fontId="9" fillId="0" borderId="4" xfId="0" applyFont="1" applyBorder="1" applyAlignment="1">
      <alignment horizontal="left" vertical="center" indent="1"/>
    </xf>
    <xf numFmtId="0" fontId="21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 indent="1"/>
    </xf>
    <xf numFmtId="0" fontId="11" fillId="0" borderId="0" xfId="0" applyFont="1" applyAlignment="1">
      <alignment horizontal="left" vertical="center" indent="1"/>
    </xf>
  </cellXfs>
  <cellStyles count="1">
    <cellStyle name="Normal" xfId="0" builtinId="0"/>
  </cellStyles>
  <dxfs count="2">
    <dxf>
      <font>
        <color rgb="B91C1C"/>
      </font>
    </dxf>
    <dxf>
      <font>
        <color rgb="04785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Income vs. Expenses by Month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Dashboard!$B$47</c:f>
              <c:strCache>
                <c:ptCount val="1"/>
                <c:pt idx="0">
                  <c:v>Income</c:v>
                </c:pt>
              </c:strCache>
            </c:strRef>
          </c:tx>
          <c:spPr>
            <a:solidFill>
              <a:srgbClr val="14213D"/>
            </a:solidFill>
            <a:ln>
              <a:noFill/>
            </a:ln>
          </c:spPr>
          <c:cat>
            <c:strRef>
              <c:f>Dashboard!$C$46:$N$46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Dashboard!$C$47:$N$47</c:f>
              <c:numCache>
                <c:formatCode>$#,##0</c:formatCode>
                <c:ptCount val="12"/>
                <c:pt idx="0">
                  <c:v>5450</c:v>
                </c:pt>
                <c:pt idx="1">
                  <c:v>5500</c:v>
                </c:pt>
                <c:pt idx="2">
                  <c:v>5525</c:v>
                </c:pt>
                <c:pt idx="3">
                  <c:v>5500</c:v>
                </c:pt>
                <c:pt idx="4">
                  <c:v>5550</c:v>
                </c:pt>
                <c:pt idx="5">
                  <c:v>5480</c:v>
                </c:pt>
                <c:pt idx="6">
                  <c:v>5500</c:v>
                </c:pt>
                <c:pt idx="7">
                  <c:v>5525</c:v>
                </c:pt>
                <c:pt idx="8">
                  <c:v>5500</c:v>
                </c:pt>
                <c:pt idx="9">
                  <c:v>5550</c:v>
                </c:pt>
                <c:pt idx="10">
                  <c:v>5475</c:v>
                </c:pt>
                <c:pt idx="11">
                  <c:v>5525</c:v>
                </c:pt>
              </c:numCache>
            </c:numRef>
          </c:val>
        </c:ser>
        <c:ser>
          <c:idx val="1"/>
          <c:order val="1"/>
          <c:tx>
            <c:strRef>
              <c:f>Dashboard!$B$48</c:f>
              <c:strCache>
                <c:ptCount val="1"/>
                <c:pt idx="0">
                  <c:v>Expenses</c:v>
                </c:pt>
              </c:strCache>
            </c:strRef>
          </c:tx>
          <c:spPr>
            <a:solidFill>
              <a:srgbClr val="B91C1C"/>
            </a:solidFill>
            <a:ln>
              <a:noFill/>
            </a:ln>
          </c:spPr>
          <c:cat>
            <c:strRef>
              <c:f>Dashboard!$C$46:$N$46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Dashboard!$C$48:$N$48</c:f>
              <c:numCache>
                <c:formatCode>$#,##0</c:formatCode>
                <c:ptCount val="12"/>
                <c:pt idx="0">
                  <c:v>4920</c:v>
                </c:pt>
                <c:pt idx="1">
                  <c:v>5080</c:v>
                </c:pt>
                <c:pt idx="2">
                  <c:v>4850</c:v>
                </c:pt>
                <c:pt idx="3">
                  <c:v>5150</c:v>
                </c:pt>
                <c:pt idx="4">
                  <c:v>4980</c:v>
                </c:pt>
                <c:pt idx="5">
                  <c:v>5200</c:v>
                </c:pt>
                <c:pt idx="6">
                  <c:v>5050</c:v>
                </c:pt>
                <c:pt idx="7">
                  <c:v>4900</c:v>
                </c:pt>
                <c:pt idx="8">
                  <c:v>5100</c:v>
                </c:pt>
                <c:pt idx="9">
                  <c:v>4950</c:v>
                </c:pt>
                <c:pt idx="10">
                  <c:v>5180</c:v>
                </c:pt>
                <c:pt idx="11">
                  <c:v>5030</c:v>
                </c:pt>
              </c:numCache>
            </c:numRef>
          </c:val>
        </c:ser>
        <c:axId val="111111111"/>
        <c:axId val="222222222"/>
      </c:barChart>
      <c:catAx>
        <c:axId val="111111111"/>
        <c:scaling>
          <c:orientation val="minMax"/>
        </c:scaling>
        <c:delete val="0"/>
        <c:axPos val="b"/>
        <c:tickLblPos val="nextTo"/>
        <c:crossAx val="222222222"/>
        <c:crosses val="autoZero"/>
        <c:auto val="1"/>
        <c:lblAlgn val="ctr"/>
        <c:lblOffset val="100"/>
      </c:catAx>
      <c:valAx>
        <c:axId val="222222222"/>
        <c:scaling>
          <c:orientation val="minMax"/>
        </c:scaling>
        <c:delete val="0"/>
        <c:axPos val="l"/>
        <c:majorGridlines/>
        <c:numFmt formatCode="$#,##0" sourceLinked="0"/>
        <c:tickLblPos val="nextTo"/>
        <c:crossAx val="111111111"/>
        <c:crosses val="autoZero"/>
        <c:crossBetween val="between"/>
      </c:valAx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Expense Breakdown by Category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Dashboard!$B$49</c:f>
              <c:strCache>
                <c:ptCount val="1"/>
                <c:pt idx="0">
                  <c:v>Expenses</c:v>
                </c:pt>
              </c:strCache>
            </c:strRef>
          </c:tx>
          <c:dPt>
            <c:idx val="0"/>
            <c:spPr>
              <a:solidFill>
                <a:srgbClr val="14213D"/>
              </a:solidFill>
              <a:ln>
                <a:noFill/>
              </a:ln>
            </c:spPr>
          </c:dPt>
          <c:dPt>
            <c:idx val="1"/>
            <c:spPr>
              <a:solidFill>
                <a:srgbClr val="9A7B4F"/>
              </a:solidFill>
              <a:ln>
                <a:noFill/>
              </a:ln>
            </c:spPr>
          </c:dPt>
          <c:dPt>
            <c:idx val="2"/>
            <c:spPr>
              <a:solidFill>
                <a:srgbClr val="047857"/>
              </a:solidFill>
              <a:ln>
                <a:noFill/>
              </a:ln>
            </c:spPr>
          </c:dPt>
          <c:dPt>
            <c:idx val="3"/>
            <c:spPr>
              <a:solidFill>
                <a:srgbClr val="5B6ABF"/>
              </a:solidFill>
              <a:ln>
                <a:noFill/>
              </a:ln>
            </c:spPr>
          </c:dPt>
          <c:dPt>
            <c:idx val="4"/>
            <c:spPr>
              <a:solidFill>
                <a:srgbClr val="C27D38"/>
              </a:solidFill>
              <a:ln>
                <a:noFill/>
              </a:ln>
            </c:spPr>
          </c:dPt>
          <c:dPt>
            <c:idx val="5"/>
            <c:spPr>
              <a:solidFill>
                <a:srgbClr val="9F1239"/>
              </a:solidFill>
              <a:ln>
                <a:noFill/>
              </a:ln>
            </c:spPr>
          </c:dPt>
          <c:dPt>
            <c:idx val="6"/>
            <c:spPr>
              <a:solidFill>
                <a:srgbClr val="2C3E6B"/>
              </a:solidFill>
              <a:ln>
                <a:noFill/>
              </a:ln>
            </c:spPr>
          </c:dPt>
          <c:dPt>
            <c:idx val="7"/>
            <c:spPr>
              <a:solidFill>
                <a:srgbClr val="4A4F5E"/>
              </a:solidFill>
              <a:ln>
                <a:noFill/>
              </a:ln>
            </c:spPr>
          </c:dPt>
          <c:dPt>
            <c:idx val="8"/>
            <c:spPr>
              <a:solidFill>
                <a:srgbClr val="14213D"/>
              </a:solidFill>
              <a:ln>
                <a:noFill/>
              </a:ln>
            </c:spPr>
          </c:dPt>
          <c:dPt>
            <c:idx val="9"/>
            <c:spPr>
              <a:solidFill>
                <a:srgbClr val="9A7B4F"/>
              </a:solidFill>
              <a:ln>
                <a:noFill/>
              </a:ln>
            </c:spPr>
          </c:dPt>
          <c:cat>
            <c:strRef>
              <c:f>Dashboard!$C$49:$L$49</c:f>
              <c:strCache>
                <c:ptCount val="10"/>
                <c:pt idx="0">
                  <c:v>HOUSING</c:v>
                </c:pt>
                <c:pt idx="1">
                  <c:v>TRANSPORTATION</c:v>
                </c:pt>
                <c:pt idx="2">
                  <c:v>FOOD &amp; DINING</c:v>
                </c:pt>
                <c:pt idx="3">
                  <c:v>UTILITIES</c:v>
                </c:pt>
                <c:pt idx="4">
                  <c:v>INSURANCE</c:v>
                </c:pt>
                <c:pt idx="5">
                  <c:v>HEALTH</c:v>
                </c:pt>
                <c:pt idx="6">
                  <c:v>PERSONAL</c:v>
                </c:pt>
                <c:pt idx="7">
                  <c:v>ENTERTAINMENT</c:v>
                </c:pt>
                <c:pt idx="8">
                  <c:v>SAVINGS &amp; INVESTMENTS</c:v>
                </c:pt>
                <c:pt idx="9">
                  <c:v>DEBT PAYMENTS</c:v>
                </c:pt>
              </c:strCache>
            </c:strRef>
          </c:cat>
          <c:val>
            <c:numRef>
              <c:f>Dashboard!$C$50:$L$50</c:f>
              <c:numCache>
                <c:formatCode>$#,##0</c:formatCode>
                <c:ptCount val="10"/>
                <c:pt idx="0">
                  <c:v>1500</c:v>
                </c:pt>
                <c:pt idx="1">
                  <c:v>660</c:v>
                </c:pt>
                <c:pt idx="2">
                  <c:v>770</c:v>
                </c:pt>
                <c:pt idx="3">
                  <c:v>243</c:v>
                </c:pt>
                <c:pt idx="4">
                  <c:v>180</c:v>
                </c:pt>
                <c:pt idx="5">
                  <c:v>90</c:v>
                </c:pt>
                <c:pt idx="6">
                  <c:v>172</c:v>
                </c:pt>
                <c:pt idx="7">
                  <c:v>145</c:v>
                </c:pt>
                <c:pt idx="8">
                  <c:v>650</c:v>
                </c:pt>
                <c:pt idx="9">
                  <c:v>380</c:v>
                </c:pt>
              </c:numCache>
            </c:numRef>
          </c:val>
        </c:ser>
      </c:pieChart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9</xdr:col>
      <xdr:colOff>0</xdr:colOff>
      <xdr:row>30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9</xdr:col>
      <xdr:colOff>0</xdr:colOff>
      <xdr:row>47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?ref=excel-free" TargetMode="External"/><Relationship Id="rId2" Type="http://schemas.openxmlformats.org/officeDocument/2006/relationships/hyperlink" Target="https://www.financialaha.com/spreadsheet-templates/?ref=excel-free" TargetMode="External"/><Relationship Id="rIdDrawing2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E91"/>
  <sheetViews>
    <sheetView workbookViewId="0" showGridLines="0" zoomScale="125">
      <pane ySplit="7" topLeftCell="A8" activePane="bottomLeft" state="frozen"/>
      <selection pane="bottomLeft"/>
    </sheetView>
  </sheetViews>
  <sheetFormatPr defaultRowHeight="15" outlineLevelRow="0" outlineLevelCol="0" x14ac:dyDescent="55"/>
  <cols>
    <col min="1" max="1" width="30" customWidth="1"/>
    <col min="2" max="4" width="14" customWidth="1"/>
    <col min="5" max="5" width="12" customWidth="1"/>
  </cols>
  <sheetData>
    <row r="1" ht="48" customHeight="1" spans="1:5" x14ac:dyDescent="0.25">
      <c r="A1" s="16" t="s">
        <v>43</v>
      </c>
      <c r="B1" s="16"/>
      <c r="C1" s="16"/>
      <c r="D1" s="16"/>
      <c r="E1" s="16"/>
    </row>
    <row r="2" ht="24" customHeight="1" spans="1:5" x14ac:dyDescent="0.25">
      <c r="A2" s="17" t="s">
        <v>44</v>
      </c>
      <c r="B2" s="17"/>
      <c r="C2" s="17"/>
      <c r="D2" s="17"/>
      <c r="E2" s="17"/>
    </row>
    <row r="3" ht="14" customHeight="1" x14ac:dyDescent="0.25"/>
    <row r="4" ht="26" customHeight="1" spans="1:5" x14ac:dyDescent="0.25">
      <c r="A4" s="18" t="s">
        <v>45</v>
      </c>
      <c r="B4" s="19" t="s">
        <v>46</v>
      </c>
      <c r="C4" s="17" t="s">
        <v>47</v>
      </c>
      <c r="D4" s="17"/>
      <c r="E4" s="17"/>
    </row>
    <row r="5" ht="14" customHeight="1" x14ac:dyDescent="0.25"/>
    <row r="6" ht="28" customHeight="1" spans="1:5" x14ac:dyDescent="0.25">
      <c r="A6" s="11" t="s">
        <v>48</v>
      </c>
      <c r="B6" s="12"/>
      <c r="C6" s="12"/>
      <c r="D6" s="12"/>
      <c r="E6" s="12"/>
    </row>
    <row r="7" ht="32" customHeight="1" spans="1:5" x14ac:dyDescent="0.25">
      <c r="A7" s="20" t="s">
        <v>49</v>
      </c>
      <c r="B7" s="21" t="s">
        <v>50</v>
      </c>
      <c r="C7" s="21" t="s">
        <v>51</v>
      </c>
      <c r="D7" s="21" t="s">
        <v>52</v>
      </c>
      <c r="E7" s="21" t="s">
        <v>53</v>
      </c>
    </row>
    <row r="8" ht="26" customHeight="1" spans="1:5" x14ac:dyDescent="0.25">
      <c r="A8" s="18" t="s">
        <v>54</v>
      </c>
      <c r="B8" s="22">
        <v>4800</v>
      </c>
      <c r="C8" s="22">
        <v>4800</v>
      </c>
      <c r="D8" s="23">
        <f>B8-C8</f>
        <v>0</v>
      </c>
      <c r="E8" s="24" t="s">
        <v>19</v>
      </c>
    </row>
    <row r="9" ht="26" customHeight="1" spans="1:5" x14ac:dyDescent="0.25">
      <c r="A9" s="25" t="s">
        <v>55</v>
      </c>
      <c r="B9" s="22">
        <v>500</v>
      </c>
      <c r="C9" s="22">
        <v>550</v>
      </c>
      <c r="D9" s="23">
        <f>B9-C9</f>
        <v>-50</v>
      </c>
      <c r="E9" s="24" t="s">
        <v>19</v>
      </c>
    </row>
    <row r="10" ht="26" customHeight="1" spans="1:5" x14ac:dyDescent="0.25">
      <c r="A10" s="18" t="s">
        <v>56</v>
      </c>
      <c r="B10" s="22">
        <v>200</v>
      </c>
      <c r="C10" s="22">
        <v>175</v>
      </c>
      <c r="D10" s="23">
        <f>B10-C10</f>
        <v>25</v>
      </c>
      <c r="E10" s="24" t="s">
        <v>19</v>
      </c>
    </row>
    <row r="11" ht="26" customHeight="1" spans="1:5" x14ac:dyDescent="0.25">
      <c r="A11" s="26" t="s">
        <v>57</v>
      </c>
      <c r="B11" s="27">
        <f>SUM(B8:B10)</f>
        <v>5500</v>
      </c>
      <c r="C11" s="27">
        <f>SUM(C8:C10)</f>
        <v>5525</v>
      </c>
      <c r="D11" s="27">
        <f>B11-C11</f>
        <v>-25</v>
      </c>
      <c r="E11" s="28" t="s">
        <v>19</v>
      </c>
    </row>
    <row r="12" ht="14" customHeight="1" x14ac:dyDescent="0.25"/>
    <row r="13" ht="28" customHeight="1" spans="1:5" x14ac:dyDescent="0.25">
      <c r="A13" s="11" t="s">
        <v>11</v>
      </c>
      <c r="B13" s="12"/>
      <c r="C13" s="12"/>
      <c r="D13" s="12"/>
      <c r="E13" s="12"/>
    </row>
    <row r="14" ht="32" customHeight="1" spans="1:5" x14ac:dyDescent="0.25">
      <c r="A14" s="20" t="s">
        <v>49</v>
      </c>
      <c r="B14" s="21" t="s">
        <v>50</v>
      </c>
      <c r="C14" s="21" t="s">
        <v>51</v>
      </c>
      <c r="D14" s="21" t="s">
        <v>52</v>
      </c>
      <c r="E14" s="21" t="s">
        <v>53</v>
      </c>
    </row>
    <row r="15" ht="26" customHeight="1" spans="1:5" x14ac:dyDescent="0.25">
      <c r="A15" s="18" t="s">
        <v>58</v>
      </c>
      <c r="B15" s="22">
        <v>1400</v>
      </c>
      <c r="C15" s="22">
        <v>1400</v>
      </c>
      <c r="D15" s="23">
        <f>B15-C15</f>
        <v>0</v>
      </c>
      <c r="E15" s="29">
        <f>IF(C11=0,0,C15/C11)</f>
        <v>0.25339366515837103</v>
      </c>
    </row>
    <row r="16" ht="26" customHeight="1" spans="1:5" x14ac:dyDescent="0.25">
      <c r="A16" s="25" t="s">
        <v>59</v>
      </c>
      <c r="B16" s="22">
        <v>25</v>
      </c>
      <c r="C16" s="22">
        <v>25</v>
      </c>
      <c r="D16" s="23">
        <f>B16-C16</f>
        <v>0</v>
      </c>
      <c r="E16" s="29">
        <f>IF(C11=0,0,C16/C11)</f>
        <v>0.004524886877828055</v>
      </c>
    </row>
    <row r="17" ht="26" customHeight="1" spans="1:5" x14ac:dyDescent="0.25">
      <c r="A17" s="18" t="s">
        <v>60</v>
      </c>
      <c r="B17" s="22">
        <v>50</v>
      </c>
      <c r="C17" s="22">
        <v>75</v>
      </c>
      <c r="D17" s="23">
        <f>B17-C17</f>
        <v>-25</v>
      </c>
      <c r="E17" s="29">
        <f>IF(C11=0,0,C17/C11)</f>
        <v>0.013574660633484163</v>
      </c>
    </row>
    <row r="18" ht="26" customHeight="1" spans="1:5" x14ac:dyDescent="0.25">
      <c r="A18" s="26" t="s">
        <v>61</v>
      </c>
      <c r="B18" s="27">
        <f>SUM(B15:B17)</f>
        <v>1475</v>
      </c>
      <c r="C18" s="27">
        <f>SUM(C15:C17)</f>
        <v>1500</v>
      </c>
      <c r="D18" s="27">
        <f>B18-C18</f>
        <v>-25</v>
      </c>
      <c r="E18" s="30">
        <f>IF(C11=0,0,C18/C11)</f>
        <v>0.27149321266968324</v>
      </c>
    </row>
    <row r="19" ht="14" customHeight="1" x14ac:dyDescent="0.25"/>
    <row r="20" ht="28" customHeight="1" spans="1:5" x14ac:dyDescent="0.25">
      <c r="A20" s="11" t="s">
        <v>34</v>
      </c>
      <c r="B20" s="12"/>
      <c r="C20" s="12"/>
      <c r="D20" s="12"/>
      <c r="E20" s="12"/>
    </row>
    <row r="21" ht="32" customHeight="1" spans="1:5" x14ac:dyDescent="0.25">
      <c r="A21" s="20" t="s">
        <v>49</v>
      </c>
      <c r="B21" s="21" t="s">
        <v>50</v>
      </c>
      <c r="C21" s="21" t="s">
        <v>51</v>
      </c>
      <c r="D21" s="21" t="s">
        <v>52</v>
      </c>
      <c r="E21" s="21" t="s">
        <v>53</v>
      </c>
    </row>
    <row r="22" ht="26" customHeight="1" spans="1:5" x14ac:dyDescent="0.25">
      <c r="A22" s="18" t="s">
        <v>62</v>
      </c>
      <c r="B22" s="22">
        <v>350</v>
      </c>
      <c r="C22" s="22">
        <v>350</v>
      </c>
      <c r="D22" s="23">
        <f>B22-C22</f>
        <v>0</v>
      </c>
      <c r="E22" s="29">
        <f>IF(C11=0,0,C22/C11)</f>
        <v>0.06334841628959276</v>
      </c>
    </row>
    <row r="23" ht="26" customHeight="1" spans="1:5" x14ac:dyDescent="0.25">
      <c r="A23" s="25" t="s">
        <v>63</v>
      </c>
      <c r="B23" s="22">
        <v>150</v>
      </c>
      <c r="C23" s="22">
        <v>165</v>
      </c>
      <c r="D23" s="23">
        <f>B23-C23</f>
        <v>-15</v>
      </c>
      <c r="E23" s="29">
        <f>IF(C11=0,0,C23/C11)</f>
        <v>0.02986425339366516</v>
      </c>
    </row>
    <row r="24" ht="26" customHeight="1" spans="1:5" x14ac:dyDescent="0.25">
      <c r="A24" s="18" t="s">
        <v>64</v>
      </c>
      <c r="B24" s="22">
        <v>120</v>
      </c>
      <c r="C24" s="22">
        <v>120</v>
      </c>
      <c r="D24" s="23">
        <f>B24-C24</f>
        <v>0</v>
      </c>
      <c r="E24" s="29">
        <f>IF(C11=0,0,C24/C11)</f>
        <v>0.02171945701357466</v>
      </c>
    </row>
    <row r="25" ht="26" customHeight="1" spans="1:5" x14ac:dyDescent="0.25">
      <c r="A25" s="25" t="s">
        <v>65</v>
      </c>
      <c r="B25" s="22">
        <v>30</v>
      </c>
      <c r="C25" s="22">
        <v>25</v>
      </c>
      <c r="D25" s="23">
        <f>B25-C25</f>
        <v>5</v>
      </c>
      <c r="E25" s="29">
        <f>IF(C11=0,0,C25/C11)</f>
        <v>0.004524886877828055</v>
      </c>
    </row>
    <row r="26" ht="26" customHeight="1" spans="1:5" x14ac:dyDescent="0.25">
      <c r="A26" s="26" t="s">
        <v>66</v>
      </c>
      <c r="B26" s="27">
        <f>SUM(B22:B25)</f>
        <v>650</v>
      </c>
      <c r="C26" s="27">
        <f>SUM(C22:C25)</f>
        <v>660</v>
      </c>
      <c r="D26" s="27">
        <f>B26-C26</f>
        <v>-10</v>
      </c>
      <c r="E26" s="30">
        <f>IF(C11=0,0,C26/C11)</f>
        <v>0.11945701357466064</v>
      </c>
    </row>
    <row r="27" ht="14" customHeight="1" x14ac:dyDescent="0.25"/>
    <row r="28" ht="28" customHeight="1" spans="1:5" x14ac:dyDescent="0.25">
      <c r="A28" s="11" t="s">
        <v>35</v>
      </c>
      <c r="B28" s="12"/>
      <c r="C28" s="12"/>
      <c r="D28" s="12"/>
      <c r="E28" s="12"/>
    </row>
    <row r="29" ht="32" customHeight="1" spans="1:5" x14ac:dyDescent="0.25">
      <c r="A29" s="20" t="s">
        <v>49</v>
      </c>
      <c r="B29" s="21" t="s">
        <v>50</v>
      </c>
      <c r="C29" s="21" t="s">
        <v>51</v>
      </c>
      <c r="D29" s="21" t="s">
        <v>52</v>
      </c>
      <c r="E29" s="21" t="s">
        <v>53</v>
      </c>
    </row>
    <row r="30" ht="26" customHeight="1" spans="1:5" x14ac:dyDescent="0.25">
      <c r="A30" s="18" t="s">
        <v>67</v>
      </c>
      <c r="B30" s="22">
        <v>500</v>
      </c>
      <c r="C30" s="22">
        <v>535</v>
      </c>
      <c r="D30" s="23">
        <f>B30-C30</f>
        <v>-35</v>
      </c>
      <c r="E30" s="29">
        <f>IF(C11=0,0,C30/C11)</f>
        <v>0.09683257918552036</v>
      </c>
    </row>
    <row r="31" ht="26" customHeight="1" spans="1:5" x14ac:dyDescent="0.25">
      <c r="A31" s="25" t="s">
        <v>68</v>
      </c>
      <c r="B31" s="22">
        <v>150</v>
      </c>
      <c r="C31" s="22">
        <v>180</v>
      </c>
      <c r="D31" s="23">
        <f>B31-C31</f>
        <v>-30</v>
      </c>
      <c r="E31" s="29">
        <f>IF(C11=0,0,C31/C11)</f>
        <v>0.03257918552036199</v>
      </c>
    </row>
    <row r="32" ht="26" customHeight="1" spans="1:5" x14ac:dyDescent="0.25">
      <c r="A32" s="18" t="s">
        <v>69</v>
      </c>
      <c r="B32" s="22">
        <v>40</v>
      </c>
      <c r="C32" s="22">
        <v>55</v>
      </c>
      <c r="D32" s="23">
        <f>B32-C32</f>
        <v>-15</v>
      </c>
      <c r="E32" s="29">
        <f>IF(C11=0,0,C32/C11)</f>
        <v>0.009954751131221719</v>
      </c>
    </row>
    <row r="33" ht="26" customHeight="1" spans="1:5" x14ac:dyDescent="0.25">
      <c r="A33" s="26" t="s">
        <v>70</v>
      </c>
      <c r="B33" s="27">
        <f>SUM(B30:B32)</f>
        <v>690</v>
      </c>
      <c r="C33" s="27">
        <f>SUM(C30:C32)</f>
        <v>770</v>
      </c>
      <c r="D33" s="27">
        <f>B33-C33</f>
        <v>-80</v>
      </c>
      <c r="E33" s="30">
        <f>IF(C11=0,0,C33/C11)</f>
        <v>0.13936651583710408</v>
      </c>
    </row>
    <row r="34" ht="14" customHeight="1" x14ac:dyDescent="0.25"/>
    <row r="35" ht="28" customHeight="1" spans="1:5" x14ac:dyDescent="0.25">
      <c r="A35" s="11" t="s">
        <v>36</v>
      </c>
      <c r="B35" s="12"/>
      <c r="C35" s="12"/>
      <c r="D35" s="12"/>
      <c r="E35" s="12"/>
    </row>
    <row r="36" ht="32" customHeight="1" spans="1:5" x14ac:dyDescent="0.25">
      <c r="A36" s="20" t="s">
        <v>49</v>
      </c>
      <c r="B36" s="21" t="s">
        <v>50</v>
      </c>
      <c r="C36" s="21" t="s">
        <v>51</v>
      </c>
      <c r="D36" s="21" t="s">
        <v>52</v>
      </c>
      <c r="E36" s="21" t="s">
        <v>53</v>
      </c>
    </row>
    <row r="37" ht="26" customHeight="1" spans="1:5" x14ac:dyDescent="0.25">
      <c r="A37" s="18" t="s">
        <v>71</v>
      </c>
      <c r="B37" s="22">
        <v>90</v>
      </c>
      <c r="C37" s="22">
        <v>95</v>
      </c>
      <c r="D37" s="23">
        <f>B37-C37</f>
        <v>-5</v>
      </c>
      <c r="E37" s="29">
        <f>IF(C11=0,0,C37/C11)</f>
        <v>0.017194570135746608</v>
      </c>
    </row>
    <row r="38" ht="26" customHeight="1" spans="1:5" x14ac:dyDescent="0.25">
      <c r="A38" s="25" t="s">
        <v>72</v>
      </c>
      <c r="B38" s="22">
        <v>40</v>
      </c>
      <c r="C38" s="22">
        <v>38</v>
      </c>
      <c r="D38" s="23">
        <f>B38-C38</f>
        <v>2</v>
      </c>
      <c r="E38" s="29">
        <f>IF(C11=0,0,C38/C11)</f>
        <v>0.006877828054298643</v>
      </c>
    </row>
    <row r="39" ht="26" customHeight="1" spans="1:5" x14ac:dyDescent="0.25">
      <c r="A39" s="18" t="s">
        <v>73</v>
      </c>
      <c r="B39" s="22">
        <v>60</v>
      </c>
      <c r="C39" s="22">
        <v>60</v>
      </c>
      <c r="D39" s="23">
        <f>B39-C39</f>
        <v>0</v>
      </c>
      <c r="E39" s="29">
        <f>IF(C11=0,0,C39/C11)</f>
        <v>0.01085972850678733</v>
      </c>
    </row>
    <row r="40" ht="26" customHeight="1" spans="1:5" x14ac:dyDescent="0.25">
      <c r="A40" s="25" t="s">
        <v>74</v>
      </c>
      <c r="B40" s="22">
        <v>50</v>
      </c>
      <c r="C40" s="22">
        <v>50</v>
      </c>
      <c r="D40" s="23">
        <f>B40-C40</f>
        <v>0</v>
      </c>
      <c r="E40" s="29">
        <f>IF(C11=0,0,C40/C11)</f>
        <v>0.00904977375565611</v>
      </c>
    </row>
    <row r="41" ht="26" customHeight="1" spans="1:5" x14ac:dyDescent="0.25">
      <c r="A41" s="26" t="s">
        <v>75</v>
      </c>
      <c r="B41" s="27">
        <f>SUM(B37:B40)</f>
        <v>240</v>
      </c>
      <c r="C41" s="27">
        <f>SUM(C37:C40)</f>
        <v>243</v>
      </c>
      <c r="D41" s="27">
        <f>B41-C41</f>
        <v>-3</v>
      </c>
      <c r="E41" s="30">
        <f>IF(C11=0,0,C41/C11)</f>
        <v>0.04398190045248869</v>
      </c>
    </row>
    <row r="42" ht="14" customHeight="1" x14ac:dyDescent="0.25"/>
    <row r="43" ht="28" customHeight="1" spans="1:5" x14ac:dyDescent="0.25">
      <c r="A43" s="11" t="s">
        <v>37</v>
      </c>
      <c r="B43" s="12"/>
      <c r="C43" s="12"/>
      <c r="D43" s="12"/>
      <c r="E43" s="12"/>
    </row>
    <row r="44" ht="32" customHeight="1" spans="1:5" x14ac:dyDescent="0.25">
      <c r="A44" s="20" t="s">
        <v>49</v>
      </c>
      <c r="B44" s="21" t="s">
        <v>50</v>
      </c>
      <c r="C44" s="21" t="s">
        <v>51</v>
      </c>
      <c r="D44" s="21" t="s">
        <v>52</v>
      </c>
      <c r="E44" s="21" t="s">
        <v>53</v>
      </c>
    </row>
    <row r="45" ht="26" customHeight="1" spans="1:5" x14ac:dyDescent="0.25">
      <c r="A45" s="18" t="s">
        <v>76</v>
      </c>
      <c r="B45" s="22">
        <v>150</v>
      </c>
      <c r="C45" s="22">
        <v>150</v>
      </c>
      <c r="D45" s="23">
        <f>B45-C45</f>
        <v>0</v>
      </c>
      <c r="E45" s="29">
        <f>IF(C11=0,0,C45/C11)</f>
        <v>0.027149321266968326</v>
      </c>
    </row>
    <row r="46" ht="26" customHeight="1" spans="1:5" x14ac:dyDescent="0.25">
      <c r="A46" s="25" t="s">
        <v>77</v>
      </c>
      <c r="B46" s="22">
        <v>30</v>
      </c>
      <c r="C46" s="22">
        <v>30</v>
      </c>
      <c r="D46" s="23">
        <f>B46-C46</f>
        <v>0</v>
      </c>
      <c r="E46" s="29">
        <f>IF(C11=0,0,C46/C11)</f>
        <v>0.005429864253393665</v>
      </c>
    </row>
    <row r="47" ht="26" customHeight="1" spans="1:5" x14ac:dyDescent="0.25">
      <c r="A47" s="26" t="s">
        <v>78</v>
      </c>
      <c r="B47" s="27">
        <f>SUM(B45:B46)</f>
        <v>180</v>
      </c>
      <c r="C47" s="27">
        <f>SUM(C45:C46)</f>
        <v>180</v>
      </c>
      <c r="D47" s="27">
        <f>B47-C47</f>
        <v>0</v>
      </c>
      <c r="E47" s="30">
        <f>IF(C11=0,0,C47/C11)</f>
        <v>0.03257918552036199</v>
      </c>
    </row>
    <row r="48" ht="14" customHeight="1" x14ac:dyDescent="0.25"/>
    <row r="49" ht="28" customHeight="1" spans="1:5" x14ac:dyDescent="0.25">
      <c r="A49" s="11" t="s">
        <v>38</v>
      </c>
      <c r="B49" s="12"/>
      <c r="C49" s="12"/>
      <c r="D49" s="12"/>
      <c r="E49" s="12"/>
    </row>
    <row r="50" ht="32" customHeight="1" spans="1:5" x14ac:dyDescent="0.25">
      <c r="A50" s="20" t="s">
        <v>49</v>
      </c>
      <c r="B50" s="21" t="s">
        <v>50</v>
      </c>
      <c r="C50" s="21" t="s">
        <v>51</v>
      </c>
      <c r="D50" s="21" t="s">
        <v>52</v>
      </c>
      <c r="E50" s="21" t="s">
        <v>53</v>
      </c>
    </row>
    <row r="51" ht="26" customHeight="1" spans="1:5" x14ac:dyDescent="0.25">
      <c r="A51" s="18" t="s">
        <v>79</v>
      </c>
      <c r="B51" s="22">
        <v>50</v>
      </c>
      <c r="C51" s="22">
        <v>30</v>
      </c>
      <c r="D51" s="23">
        <f>B51-C51</f>
        <v>20</v>
      </c>
      <c r="E51" s="29">
        <f>IF(C11=0,0,C51/C11)</f>
        <v>0.005429864253393665</v>
      </c>
    </row>
    <row r="52" ht="26" customHeight="1" spans="1:5" x14ac:dyDescent="0.25">
      <c r="A52" s="25" t="s">
        <v>80</v>
      </c>
      <c r="B52" s="22">
        <v>25</v>
      </c>
      <c r="C52" s="22">
        <v>20</v>
      </c>
      <c r="D52" s="23">
        <f>B52-C52</f>
        <v>5</v>
      </c>
      <c r="E52" s="29">
        <f>IF(C11=0,0,C52/C11)</f>
        <v>0.0036199095022624436</v>
      </c>
    </row>
    <row r="53" ht="26" customHeight="1" spans="1:5" x14ac:dyDescent="0.25">
      <c r="A53" s="18" t="s">
        <v>81</v>
      </c>
      <c r="B53" s="22">
        <v>40</v>
      </c>
      <c r="C53" s="22">
        <v>40</v>
      </c>
      <c r="D53" s="23">
        <f>B53-C53</f>
        <v>0</v>
      </c>
      <c r="E53" s="29">
        <f>IF(C11=0,0,C53/C11)</f>
        <v>0.007239819004524887</v>
      </c>
    </row>
    <row r="54" ht="26" customHeight="1" spans="1:5" x14ac:dyDescent="0.25">
      <c r="A54" s="26" t="s">
        <v>82</v>
      </c>
      <c r="B54" s="27">
        <f>SUM(B51:B53)</f>
        <v>115</v>
      </c>
      <c r="C54" s="27">
        <f>SUM(C51:C53)</f>
        <v>90</v>
      </c>
      <c r="D54" s="27">
        <f>B54-C54</f>
        <v>25</v>
      </c>
      <c r="E54" s="30">
        <f>IF(C11=0,0,C54/C11)</f>
        <v>0.016289592760180997</v>
      </c>
    </row>
    <row r="55" ht="14" customHeight="1" x14ac:dyDescent="0.25"/>
    <row r="56" ht="28" customHeight="1" spans="1:5" x14ac:dyDescent="0.25">
      <c r="A56" s="11" t="s">
        <v>39</v>
      </c>
      <c r="B56" s="12"/>
      <c r="C56" s="12"/>
      <c r="D56" s="12"/>
      <c r="E56" s="12"/>
    </row>
    <row r="57" ht="32" customHeight="1" spans="1:5" x14ac:dyDescent="0.25">
      <c r="A57" s="20" t="s">
        <v>49</v>
      </c>
      <c r="B57" s="21" t="s">
        <v>50</v>
      </c>
      <c r="C57" s="21" t="s">
        <v>51</v>
      </c>
      <c r="D57" s="21" t="s">
        <v>52</v>
      </c>
      <c r="E57" s="21" t="s">
        <v>53</v>
      </c>
    </row>
    <row r="58" ht="26" customHeight="1" spans="1:5" x14ac:dyDescent="0.25">
      <c r="A58" s="18" t="s">
        <v>83</v>
      </c>
      <c r="B58" s="22">
        <v>75</v>
      </c>
      <c r="C58" s="22">
        <v>90</v>
      </c>
      <c r="D58" s="23">
        <f>B58-C58</f>
        <v>-15</v>
      </c>
      <c r="E58" s="29">
        <f>IF(C11=0,0,C58/C11)</f>
        <v>0.016289592760180997</v>
      </c>
    </row>
    <row r="59" ht="26" customHeight="1" spans="1:5" x14ac:dyDescent="0.25">
      <c r="A59" s="25" t="s">
        <v>84</v>
      </c>
      <c r="B59" s="22">
        <v>30</v>
      </c>
      <c r="C59" s="22">
        <v>30</v>
      </c>
      <c r="D59" s="23">
        <f>B59-C59</f>
        <v>0</v>
      </c>
      <c r="E59" s="29">
        <f>IF(C11=0,0,C59/C11)</f>
        <v>0.005429864253393665</v>
      </c>
    </row>
    <row r="60" ht="26" customHeight="1" spans="1:5" x14ac:dyDescent="0.25">
      <c r="A60" s="18" t="s">
        <v>85</v>
      </c>
      <c r="B60" s="22">
        <v>45</v>
      </c>
      <c r="C60" s="22">
        <v>52</v>
      </c>
      <c r="D60" s="23">
        <f>B60-C60</f>
        <v>-7</v>
      </c>
      <c r="E60" s="29">
        <f>IF(C11=0,0,C60/C11)</f>
        <v>0.009411764705882352</v>
      </c>
    </row>
    <row r="61" ht="26" customHeight="1" spans="1:5" x14ac:dyDescent="0.25">
      <c r="A61" s="26" t="s">
        <v>86</v>
      </c>
      <c r="B61" s="27">
        <f>SUM(B58:B60)</f>
        <v>150</v>
      </c>
      <c r="C61" s="27">
        <f>SUM(C58:C60)</f>
        <v>172</v>
      </c>
      <c r="D61" s="27">
        <f>B61-C61</f>
        <v>-22</v>
      </c>
      <c r="E61" s="30">
        <f>IF(C11=0,0,C61/C11)</f>
        <v>0.031131221719457012</v>
      </c>
    </row>
    <row r="62" ht="14" customHeight="1" x14ac:dyDescent="0.25"/>
    <row r="63" ht="28" customHeight="1" spans="1:5" x14ac:dyDescent="0.25">
      <c r="A63" s="11" t="s">
        <v>40</v>
      </c>
      <c r="B63" s="12"/>
      <c r="C63" s="12"/>
      <c r="D63" s="12"/>
      <c r="E63" s="12"/>
    </row>
    <row r="64" ht="32" customHeight="1" spans="1:5" x14ac:dyDescent="0.25">
      <c r="A64" s="20" t="s">
        <v>49</v>
      </c>
      <c r="B64" s="21" t="s">
        <v>50</v>
      </c>
      <c r="C64" s="21" t="s">
        <v>51</v>
      </c>
      <c r="D64" s="21" t="s">
        <v>52</v>
      </c>
      <c r="E64" s="21" t="s">
        <v>53</v>
      </c>
    </row>
    <row r="65" ht="26" customHeight="1" spans="1:5" x14ac:dyDescent="0.25">
      <c r="A65" s="18" t="s">
        <v>87</v>
      </c>
      <c r="B65" s="22">
        <v>35</v>
      </c>
      <c r="C65" s="22">
        <v>35</v>
      </c>
      <c r="D65" s="23">
        <f>B65-C65</f>
        <v>0</v>
      </c>
      <c r="E65" s="29">
        <f>IF(C11=0,0,C65/C11)</f>
        <v>0.006334841628959276</v>
      </c>
    </row>
    <row r="66" ht="26" customHeight="1" spans="1:5" x14ac:dyDescent="0.25">
      <c r="A66" s="25" t="s">
        <v>88</v>
      </c>
      <c r="B66" s="22">
        <v>50</v>
      </c>
      <c r="C66" s="22">
        <v>65</v>
      </c>
      <c r="D66" s="23">
        <f>B66-C66</f>
        <v>-15</v>
      </c>
      <c r="E66" s="29">
        <f>IF(C11=0,0,C66/C11)</f>
        <v>0.011764705882352941</v>
      </c>
    </row>
    <row r="67" ht="26" customHeight="1" spans="1:5" x14ac:dyDescent="0.25">
      <c r="A67" s="18" t="s">
        <v>89</v>
      </c>
      <c r="B67" s="22">
        <v>60</v>
      </c>
      <c r="C67" s="22">
        <v>45</v>
      </c>
      <c r="D67" s="23">
        <f>B67-C67</f>
        <v>15</v>
      </c>
      <c r="E67" s="29">
        <f>IF(C11=0,0,C67/C11)</f>
        <v>0.008144796380090498</v>
      </c>
    </row>
    <row r="68" ht="26" customHeight="1" spans="1:5" x14ac:dyDescent="0.25">
      <c r="A68" s="26" t="s">
        <v>90</v>
      </c>
      <c r="B68" s="27">
        <f>SUM(B65:B67)</f>
        <v>145</v>
      </c>
      <c r="C68" s="27">
        <f>SUM(C65:C67)</f>
        <v>145</v>
      </c>
      <c r="D68" s="27">
        <f>B68-C68</f>
        <v>0</v>
      </c>
      <c r="E68" s="30">
        <f>IF(C11=0,0,C68/C11)</f>
        <v>0.026244343891402715</v>
      </c>
    </row>
    <row r="69" ht="14" customHeight="1" x14ac:dyDescent="0.25"/>
    <row r="70" ht="28" customHeight="1" spans="1:5" x14ac:dyDescent="0.25">
      <c r="A70" s="11" t="s">
        <v>41</v>
      </c>
      <c r="B70" s="12"/>
      <c r="C70" s="12"/>
      <c r="D70" s="12"/>
      <c r="E70" s="12"/>
    </row>
    <row r="71" ht="32" customHeight="1" spans="1:5" x14ac:dyDescent="0.25">
      <c r="A71" s="20" t="s">
        <v>49</v>
      </c>
      <c r="B71" s="21" t="s">
        <v>50</v>
      </c>
      <c r="C71" s="21" t="s">
        <v>51</v>
      </c>
      <c r="D71" s="21" t="s">
        <v>52</v>
      </c>
      <c r="E71" s="21" t="s">
        <v>53</v>
      </c>
    </row>
    <row r="72" ht="26" customHeight="1" spans="1:5" x14ac:dyDescent="0.25">
      <c r="A72" s="18" t="s">
        <v>91</v>
      </c>
      <c r="B72" s="22">
        <v>400</v>
      </c>
      <c r="C72" s="22">
        <v>400</v>
      </c>
      <c r="D72" s="23">
        <f>B72-C72</f>
        <v>0</v>
      </c>
      <c r="E72" s="29">
        <f>IF(C11=0,0,C72/C11)</f>
        <v>0.07239819004524888</v>
      </c>
    </row>
    <row r="73" ht="26" customHeight="1" spans="1:5" x14ac:dyDescent="0.25">
      <c r="A73" s="25" t="s">
        <v>92</v>
      </c>
      <c r="B73" s="22">
        <v>200</v>
      </c>
      <c r="C73" s="22">
        <v>200</v>
      </c>
      <c r="D73" s="23">
        <f>B73-C73</f>
        <v>0</v>
      </c>
      <c r="E73" s="29">
        <f>IF(C11=0,0,C73/C11)</f>
        <v>0.03619909502262444</v>
      </c>
    </row>
    <row r="74" ht="26" customHeight="1" spans="1:5" x14ac:dyDescent="0.25">
      <c r="A74" s="18" t="s">
        <v>93</v>
      </c>
      <c r="B74" s="22">
        <v>100</v>
      </c>
      <c r="C74" s="22">
        <v>50</v>
      </c>
      <c r="D74" s="23">
        <f>B74-C74</f>
        <v>50</v>
      </c>
      <c r="E74" s="29">
        <f>IF(C11=0,0,C74/C11)</f>
        <v>0.00904977375565611</v>
      </c>
    </row>
    <row r="75" ht="26" customHeight="1" spans="1:5" x14ac:dyDescent="0.25">
      <c r="A75" s="26" t="s">
        <v>94</v>
      </c>
      <c r="B75" s="27">
        <f>SUM(B72:B74)</f>
        <v>700</v>
      </c>
      <c r="C75" s="27">
        <f>SUM(C72:C74)</f>
        <v>650</v>
      </c>
      <c r="D75" s="27">
        <f>B75-C75</f>
        <v>50</v>
      </c>
      <c r="E75" s="30">
        <f>IF(C11=0,0,C75/C11)</f>
        <v>0.11764705882352941</v>
      </c>
    </row>
    <row r="76" ht="14" customHeight="1" x14ac:dyDescent="0.25"/>
    <row r="77" ht="28" customHeight="1" spans="1:5" x14ac:dyDescent="0.25">
      <c r="A77" s="11" t="s">
        <v>42</v>
      </c>
      <c r="B77" s="12"/>
      <c r="C77" s="12"/>
      <c r="D77" s="12"/>
      <c r="E77" s="12"/>
    </row>
    <row r="78" ht="32" customHeight="1" spans="1:5" x14ac:dyDescent="0.25">
      <c r="A78" s="20" t="s">
        <v>49</v>
      </c>
      <c r="B78" s="21" t="s">
        <v>50</v>
      </c>
      <c r="C78" s="21" t="s">
        <v>51</v>
      </c>
      <c r="D78" s="21" t="s">
        <v>52</v>
      </c>
      <c r="E78" s="21" t="s">
        <v>53</v>
      </c>
    </row>
    <row r="79" ht="26" customHeight="1" spans="1:5" x14ac:dyDescent="0.25">
      <c r="A79" s="18" t="s">
        <v>95</v>
      </c>
      <c r="B79" s="22">
        <v>250</v>
      </c>
      <c r="C79" s="22">
        <v>250</v>
      </c>
      <c r="D79" s="23">
        <f>B79-C79</f>
        <v>0</v>
      </c>
      <c r="E79" s="29">
        <f>IF(C11=0,0,C79/C11)</f>
        <v>0.04524886877828054</v>
      </c>
    </row>
    <row r="80" ht="26" customHeight="1" spans="1:5" x14ac:dyDescent="0.25">
      <c r="A80" s="25" t="s">
        <v>96</v>
      </c>
      <c r="B80" s="22">
        <v>100</v>
      </c>
      <c r="C80" s="22">
        <v>130</v>
      </c>
      <c r="D80" s="23">
        <f>B80-C80</f>
        <v>-30</v>
      </c>
      <c r="E80" s="29">
        <f>IF(C11=0,0,C80/C11)</f>
        <v>0.023529411764705882</v>
      </c>
    </row>
    <row r="81" ht="26" customHeight="1" spans="1:5" x14ac:dyDescent="0.25">
      <c r="A81" s="26" t="s">
        <v>97</v>
      </c>
      <c r="B81" s="27">
        <f>SUM(B79:B80)</f>
        <v>350</v>
      </c>
      <c r="C81" s="27">
        <f>SUM(C79:C80)</f>
        <v>380</v>
      </c>
      <c r="D81" s="27">
        <f>B81-C81</f>
        <v>-30</v>
      </c>
      <c r="E81" s="30">
        <f>IF(C11=0,0,C81/C11)</f>
        <v>0.06877828054298643</v>
      </c>
    </row>
    <row r="82" ht="14" customHeight="1" x14ac:dyDescent="0.25"/>
    <row r="83" ht="28" customHeight="1" spans="1:5" x14ac:dyDescent="0.25">
      <c r="A83" s="11" t="s">
        <v>98</v>
      </c>
      <c r="B83" s="12"/>
      <c r="C83" s="12"/>
      <c r="D83" s="12"/>
      <c r="E83" s="12"/>
    </row>
    <row r="84" ht="26" customHeight="1" spans="1:5" x14ac:dyDescent="0.25">
      <c r="A84" s="26" t="s">
        <v>99</v>
      </c>
      <c r="B84" s="27">
        <f>B18+B26+B33+B41+B47+B54+B61+B68+B75+B81</f>
        <v>4695</v>
      </c>
      <c r="C84" s="27">
        <f>C18+C26+C33+C41+C47+C54+C61+C68+C75+C81</f>
        <v>4790</v>
      </c>
      <c r="D84" s="27">
        <f>B84-C84</f>
        <v>-95</v>
      </c>
      <c r="E84" s="30">
        <f>IF(C11=0,0,C84/C11)</f>
        <v>0.8669683257918552</v>
      </c>
    </row>
    <row r="85" ht="6" customHeight="1" x14ac:dyDescent="0.25"/>
    <row r="86" ht="32" customHeight="1" spans="1:5" x14ac:dyDescent="0.25">
      <c r="A86" s="31" t="s">
        <v>100</v>
      </c>
      <c r="B86" s="23">
        <f>B11-B84</f>
        <v>805</v>
      </c>
      <c r="C86" s="23">
        <f>C11-C84</f>
        <v>735</v>
      </c>
      <c r="D86" s="23">
        <f>B86-C86</f>
        <v>70</v>
      </c>
      <c r="E86" s="32">
        <f>IF(C11=0,0,C86/C11)</f>
        <v>0.1330316742081448</v>
      </c>
    </row>
    <row r="87" ht="26" customHeight="1" spans="1:3" x14ac:dyDescent="0.25">
      <c r="A87" s="33" t="s">
        <v>101</v>
      </c>
      <c r="B87" s="29">
        <f>IF(B11=0,0,B86/B11)</f>
        <v>0.14636363636363636</v>
      </c>
      <c r="C87" s="29">
        <f>IF(C11=0,0,C86/C11)</f>
        <v>0.1330316742081448</v>
      </c>
    </row>
    <row r="88" ht="10" customHeight="1" x14ac:dyDescent="0.25"/>
    <row r="89" ht="6" customHeight="1" x14ac:dyDescent="0.25"/>
    <row r="90" ht="20" customHeight="1" spans="1:5" x14ac:dyDescent="0.25">
      <c r="A90" s="13" t="s">
        <v>17</v>
      </c>
      <c r="B90" s="13"/>
      <c r="C90" s="13"/>
      <c r="D90" s="13"/>
      <c r="E90" s="13"/>
    </row>
    <row r="91" ht="20" customHeight="1" spans="1:5" x14ac:dyDescent="0.25">
      <c r="A91" s="14" t="s">
        <v>18</v>
      </c>
      <c r="B91" s="14"/>
      <c r="C91" s="14"/>
      <c r="D91" s="14"/>
      <c r="E91" s="14"/>
    </row>
  </sheetData>
  <sheetProtection sheet="1"/>
  <mergeCells count="5">
    <mergeCell ref="A1:E1"/>
    <mergeCell ref="A2:E2"/>
    <mergeCell ref="C4:E4"/>
    <mergeCell ref="A90:E90"/>
    <mergeCell ref="A91:E91"/>
  </mergeCells>
  <conditionalFormatting sqref="D8:D88">
    <cfRule type="cellIs" dxfId="0" priority="1" operator="lessThan">
      <formula>0</formula>
    </cfRule>
    <cfRule type="cellIs" dxfId="1" priority="2" operator="greaterThan">
      <formula>0</formula>
    </cfRule>
  </conditionalFormatting>
  <hyperlinks>
    <hyperlink ref="A91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N50"/>
  <sheetViews>
    <sheetView workbookViewId="0" showGridLines="0" zoomScale="125"/>
  </sheetViews>
  <sheetFormatPr defaultRowHeight="15" outlineLevelRow="0" outlineLevelCol="0" x14ac:dyDescent="55"/>
  <cols>
    <col min="1" max="1" width="2" customWidth="1"/>
    <col min="2" max="9" width="14" customWidth="1"/>
    <col min="10" max="10" width="2" customWidth="1"/>
  </cols>
  <sheetData>
    <row r="1" ht="56" customHeight="1" spans="2:9" x14ac:dyDescent="0.25">
      <c r="B1" s="1" t="s">
        <v>0</v>
      </c>
      <c r="C1" s="1"/>
      <c r="D1" s="1"/>
      <c r="E1" s="1"/>
      <c r="F1" s="1"/>
      <c r="G1" s="1"/>
      <c r="H1" s="1"/>
      <c r="I1" s="1"/>
    </row>
    <row r="2" ht="20" customHeight="1" spans="2:9" x14ac:dyDescent="0.25">
      <c r="B2" s="2" t="s">
        <v>1</v>
      </c>
      <c r="C2" s="2"/>
      <c r="D2" s="2"/>
      <c r="E2" s="2"/>
      <c r="F2" s="2"/>
      <c r="G2" s="3" t="s">
        <v>2</v>
      </c>
      <c r="H2" s="3"/>
      <c r="I2" s="3"/>
    </row>
    <row r="3" ht="10" customHeight="1" x14ac:dyDescent="0.25"/>
    <row r="4" ht="22" customHeight="1" spans="2:9" x14ac:dyDescent="0.25">
      <c r="B4" s="4" t="s">
        <v>3</v>
      </c>
      <c r="C4" s="4"/>
      <c r="E4" s="4" t="s">
        <v>4</v>
      </c>
      <c r="F4" s="4"/>
      <c r="H4" s="4" t="s">
        <v>5</v>
      </c>
      <c r="I4" s="4"/>
    </row>
    <row r="5" ht="48" customHeight="1" spans="2:9" x14ac:dyDescent="0.25">
      <c r="B5" s="5">
        <f>'Monthly Budget'!C11</f>
        <v>5525</v>
      </c>
      <c r="C5" s="5"/>
      <c r="E5" s="5">
        <f>'Monthly Budget'!C84</f>
        <v>4790</v>
      </c>
      <c r="F5" s="5"/>
      <c r="H5" s="6">
        <f>'Monthly Budget'!C86</f>
        <v>735</v>
      </c>
      <c r="I5" s="6"/>
    </row>
    <row r="6" ht="20" customHeight="1" spans="2:9" x14ac:dyDescent="0.25">
      <c r="B6" s="7" t="s">
        <v>6</v>
      </c>
      <c r="C6" s="7"/>
      <c r="E6" s="7" t="s">
        <v>6</v>
      </c>
      <c r="F6" s="7"/>
      <c r="H6" s="7" t="s">
        <v>7</v>
      </c>
      <c r="I6" s="7"/>
    </row>
    <row r="7" ht="8" customHeight="1" x14ac:dyDescent="0.25"/>
    <row r="8" ht="22" customHeight="1" spans="2:9" x14ac:dyDescent="0.25">
      <c r="B8" s="4" t="s">
        <v>8</v>
      </c>
      <c r="C8" s="4"/>
      <c r="E8" s="4" t="s">
        <v>9</v>
      </c>
      <c r="F8" s="4"/>
      <c r="H8" s="4" t="s">
        <v>10</v>
      </c>
      <c r="I8" s="4"/>
    </row>
    <row r="9" ht="48" customHeight="1" spans="2:9" x14ac:dyDescent="0.25">
      <c r="B9" s="8">
        <f>IF('Monthly Budget'!C11=0,0,'Monthly Budget'!C86/'Monthly Budget'!C11)</f>
        <v>0.1330316742081448</v>
      </c>
      <c r="C9" s="8"/>
      <c r="E9" s="9" t="s">
        <v>11</v>
      </c>
      <c r="F9" s="9"/>
      <c r="H9" s="10">
        <v>1</v>
      </c>
      <c r="I9" s="10"/>
    </row>
    <row r="10" ht="20" customHeight="1" spans="2:9" x14ac:dyDescent="0.25">
      <c r="B10" s="7" t="s">
        <v>12</v>
      </c>
      <c r="C10" s="7"/>
      <c r="E10" s="7" t="s">
        <v>13</v>
      </c>
      <c r="F10" s="7"/>
      <c r="H10" s="7" t="s">
        <v>14</v>
      </c>
      <c r="I10" s="7"/>
    </row>
    <row r="11" ht="14" customHeight="1" x14ac:dyDescent="0.25"/>
    <row r="12" ht="28" customHeight="1" spans="2:9" x14ac:dyDescent="0.25">
      <c r="B12" s="11" t="s">
        <v>15</v>
      </c>
      <c r="C12" s="12"/>
      <c r="D12" s="12"/>
      <c r="E12" s="12"/>
      <c r="F12" s="12"/>
      <c r="G12" s="12"/>
      <c r="H12" s="12"/>
      <c r="I12" s="12"/>
    </row>
    <row r="13" ht="18" customHeight="1" x14ac:dyDescent="0.25"/>
    <row r="14" ht="18" customHeight="1" x14ac:dyDescent="0.25"/>
    <row r="15" ht="18" customHeight="1" x14ac:dyDescent="0.25"/>
    <row r="16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18" customHeight="1" x14ac:dyDescent="0.25"/>
    <row r="25" ht="18" customHeight="1" x14ac:dyDescent="0.25"/>
    <row r="26" ht="18" customHeight="1" x14ac:dyDescent="0.25"/>
    <row r="27" ht="18" customHeight="1" x14ac:dyDescent="0.25"/>
    <row r="28" ht="14" customHeight="1" x14ac:dyDescent="0.25"/>
    <row r="29" ht="28" customHeight="1" spans="2:9" x14ac:dyDescent="0.25">
      <c r="B29" s="11" t="s">
        <v>16</v>
      </c>
      <c r="C29" s="12"/>
      <c r="D29" s="12"/>
      <c r="E29" s="12"/>
      <c r="F29" s="12"/>
      <c r="G29" s="12"/>
      <c r="H29" s="12"/>
      <c r="I29" s="12"/>
    </row>
    <row r="30" ht="18" customHeight="1" x14ac:dyDescent="0.25"/>
    <row r="31" ht="18" customHeight="1" x14ac:dyDescent="0.25"/>
    <row r="32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14" customHeight="1" x14ac:dyDescent="0.25"/>
    <row r="43" ht="6" customHeight="1" x14ac:dyDescent="0.25"/>
    <row r="44" ht="20" customHeight="1" spans="1:9" x14ac:dyDescent="0.25">
      <c r="A44" s="13" t="s">
        <v>17</v>
      </c>
      <c r="B44" s="13"/>
      <c r="C44" s="13"/>
      <c r="D44" s="13"/>
      <c r="E44" s="13"/>
      <c r="F44" s="13"/>
      <c r="G44" s="13"/>
      <c r="H44" s="13"/>
      <c r="I44" s="13"/>
    </row>
    <row r="45" ht="20" customHeight="1" spans="1:9" x14ac:dyDescent="0.25">
      <c r="A45" s="14" t="s">
        <v>18</v>
      </c>
      <c r="B45" s="14"/>
      <c r="C45" s="14"/>
      <c r="D45" s="14"/>
      <c r="E45" s="14"/>
      <c r="F45" s="14"/>
      <c r="G45" s="14"/>
      <c r="H45" s="14"/>
      <c r="I45" s="14"/>
    </row>
    <row r="46" ht="1" customHeight="1" spans="2:14" x14ac:dyDescent="0.25">
      <c r="B46" s="15" t="s">
        <v>19</v>
      </c>
      <c r="C46" s="15" t="s">
        <v>20</v>
      </c>
      <c r="D46" s="15" t="s">
        <v>21</v>
      </c>
      <c r="E46" s="15" t="s">
        <v>22</v>
      </c>
      <c r="F46" s="15" t="s">
        <v>23</v>
      </c>
      <c r="G46" s="15" t="s">
        <v>24</v>
      </c>
      <c r="H46" s="15" t="s">
        <v>25</v>
      </c>
      <c r="I46" s="15" t="s">
        <v>26</v>
      </c>
      <c r="J46" s="15" t="s">
        <v>27</v>
      </c>
      <c r="K46" s="15" t="s">
        <v>28</v>
      </c>
      <c r="L46" s="15" t="s">
        <v>29</v>
      </c>
      <c r="M46" s="15" t="s">
        <v>30</v>
      </c>
      <c r="N46" s="15" t="s">
        <v>31</v>
      </c>
    </row>
    <row r="47" ht="1" customHeight="1" spans="2:14" x14ac:dyDescent="0.25">
      <c r="B47" s="15" t="s">
        <v>32</v>
      </c>
      <c r="C47" s="15">
        <v>5450</v>
      </c>
      <c r="D47" s="15">
        <v>5500</v>
      </c>
      <c r="E47" s="15">
        <v>5525</v>
      </c>
      <c r="F47" s="15">
        <v>5500</v>
      </c>
      <c r="G47" s="15">
        <v>5550</v>
      </c>
      <c r="H47" s="15">
        <v>5480</v>
      </c>
      <c r="I47" s="15">
        <v>5500</v>
      </c>
      <c r="J47" s="15">
        <v>5525</v>
      </c>
      <c r="K47" s="15">
        <v>5500</v>
      </c>
      <c r="L47" s="15">
        <v>5550</v>
      </c>
      <c r="M47" s="15">
        <v>5475</v>
      </c>
      <c r="N47" s="15">
        <v>5525</v>
      </c>
    </row>
    <row r="48" ht="1" customHeight="1" spans="2:14" x14ac:dyDescent="0.25">
      <c r="B48" s="15" t="s">
        <v>33</v>
      </c>
      <c r="C48" s="15">
        <v>4920</v>
      </c>
      <c r="D48" s="15">
        <v>5080</v>
      </c>
      <c r="E48" s="15">
        <v>4850</v>
      </c>
      <c r="F48" s="15">
        <v>5150</v>
      </c>
      <c r="G48" s="15">
        <v>4980</v>
      </c>
      <c r="H48" s="15">
        <v>5200</v>
      </c>
      <c r="I48" s="15">
        <v>5050</v>
      </c>
      <c r="J48" s="15">
        <v>4900</v>
      </c>
      <c r="K48" s="15">
        <v>5100</v>
      </c>
      <c r="L48" s="15">
        <v>4950</v>
      </c>
      <c r="M48" s="15">
        <v>5180</v>
      </c>
      <c r="N48" s="15">
        <v>5030</v>
      </c>
    </row>
    <row r="49" ht="1" customHeight="1" spans="2:12" x14ac:dyDescent="0.25">
      <c r="B49" s="15" t="s">
        <v>33</v>
      </c>
      <c r="C49" s="15" t="s">
        <v>11</v>
      </c>
      <c r="D49" s="15" t="s">
        <v>34</v>
      </c>
      <c r="E49" s="15" t="s">
        <v>35</v>
      </c>
      <c r="F49" s="15" t="s">
        <v>36</v>
      </c>
      <c r="G49" s="15" t="s">
        <v>37</v>
      </c>
      <c r="H49" s="15" t="s">
        <v>38</v>
      </c>
      <c r="I49" s="15" t="s">
        <v>39</v>
      </c>
      <c r="J49" s="15" t="s">
        <v>40</v>
      </c>
      <c r="K49" s="15" t="s">
        <v>41</v>
      </c>
      <c r="L49" s="15" t="s">
        <v>42</v>
      </c>
    </row>
    <row r="50" ht="1" customHeight="1" spans="3:12" x14ac:dyDescent="0.25">
      <c r="C50" s="15">
        <f>'Monthly Budget'!C18</f>
        <v>1500</v>
      </c>
      <c r="D50" s="15">
        <f>'Monthly Budget'!C26</f>
        <v>660</v>
      </c>
      <c r="E50" s="15">
        <f>'Monthly Budget'!C33</f>
        <v>770</v>
      </c>
      <c r="F50" s="15">
        <f>'Monthly Budget'!C41</f>
        <v>243</v>
      </c>
      <c r="G50" s="15">
        <f>'Monthly Budget'!C47</f>
        <v>180</v>
      </c>
      <c r="H50" s="15">
        <f>'Monthly Budget'!C54</f>
        <v>90</v>
      </c>
      <c r="I50" s="15">
        <f>'Monthly Budget'!C61</f>
        <v>172</v>
      </c>
      <c r="J50" s="15">
        <f>'Monthly Budget'!C68</f>
        <v>145</v>
      </c>
      <c r="K50" s="15">
        <f>'Monthly Budget'!C75</f>
        <v>650</v>
      </c>
      <c r="L50" s="15">
        <f>'Monthly Budget'!C81</f>
        <v>380</v>
      </c>
    </row>
  </sheetData>
  <sheetProtection sheet="1"/>
  <mergeCells count="23">
    <mergeCell ref="B1:I1"/>
    <mergeCell ref="B2:F2"/>
    <mergeCell ref="G2:I2"/>
    <mergeCell ref="B4:C4"/>
    <mergeCell ref="E4:F4"/>
    <mergeCell ref="H4:I4"/>
    <mergeCell ref="B5:C5"/>
    <mergeCell ref="E5:F5"/>
    <mergeCell ref="H5:I5"/>
    <mergeCell ref="B6:C6"/>
    <mergeCell ref="E6:F6"/>
    <mergeCell ref="H6:I6"/>
    <mergeCell ref="B8:C8"/>
    <mergeCell ref="E8:F8"/>
    <mergeCell ref="H8:I8"/>
    <mergeCell ref="B9:C9"/>
    <mergeCell ref="E9:F9"/>
    <mergeCell ref="H9:I9"/>
    <mergeCell ref="B10:C10"/>
    <mergeCell ref="E10:F10"/>
    <mergeCell ref="H10:I10"/>
    <mergeCell ref="A44:I44"/>
    <mergeCell ref="A45:I45"/>
  </mergeCells>
  <hyperlinks>
    <hyperlink ref="G2" r:id="rId1"/>
    <hyperlink ref="A45" r:id="rId2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  <drawing r:id="rIdDrawing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75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34" t="s">
        <v>102</v>
      </c>
    </row>
    <row r="2" ht="20" customHeight="1" spans="2:2" x14ac:dyDescent="0.25">
      <c r="B2" s="35" t="s">
        <v>103</v>
      </c>
    </row>
    <row r="3" ht="16" customHeight="1" x14ac:dyDescent="0.25"/>
    <row r="4" ht="28" customHeight="1" spans="1:2" x14ac:dyDescent="0.25">
      <c r="A4" s="36" t="s">
        <v>104</v>
      </c>
      <c r="B4" s="12"/>
    </row>
    <row r="6" ht="24" customHeight="1" spans="2:2" x14ac:dyDescent="0.25">
      <c r="B6" s="37" t="s">
        <v>105</v>
      </c>
    </row>
    <row r="7" ht="24" customHeight="1" spans="2:2" x14ac:dyDescent="0.25">
      <c r="B7" s="37" t="s">
        <v>106</v>
      </c>
    </row>
    <row r="8" ht="24" customHeight="1" spans="2:2" x14ac:dyDescent="0.25">
      <c r="B8" s="37" t="s">
        <v>107</v>
      </c>
    </row>
    <row r="9" ht="24" customHeight="1" spans="2:2" x14ac:dyDescent="0.25">
      <c r="B9" s="37" t="s">
        <v>108</v>
      </c>
    </row>
    <row r="10" ht="24" customHeight="1" spans="2:2" x14ac:dyDescent="0.25">
      <c r="B10" s="37" t="s">
        <v>109</v>
      </c>
    </row>
    <row r="11" ht="24" customHeight="1" spans="2:2" x14ac:dyDescent="0.25">
      <c r="B11" s="37" t="s">
        <v>110</v>
      </c>
    </row>
    <row r="12" ht="12" customHeight="1" x14ac:dyDescent="0.25"/>
    <row r="13" ht="28" customHeight="1" spans="1:2" x14ac:dyDescent="0.25">
      <c r="A13" s="36" t="s">
        <v>111</v>
      </c>
      <c r="B13" s="12"/>
    </row>
    <row r="15" ht="24" customHeight="1" spans="2:2" x14ac:dyDescent="0.25">
      <c r="B15" s="37" t="s">
        <v>112</v>
      </c>
    </row>
    <row r="16" ht="24" customHeight="1" spans="2:2" x14ac:dyDescent="0.25">
      <c r="B16" s="37" t="s">
        <v>113</v>
      </c>
    </row>
    <row r="17" ht="24" customHeight="1" spans="2:2" x14ac:dyDescent="0.25">
      <c r="B17" s="37" t="s">
        <v>114</v>
      </c>
    </row>
    <row r="18" ht="24" customHeight="1" spans="2:2" x14ac:dyDescent="0.25">
      <c r="B18" s="37" t="s">
        <v>115</v>
      </c>
    </row>
    <row r="19" ht="24" customHeight="1" spans="2:2" x14ac:dyDescent="0.25">
      <c r="B19" s="37" t="s">
        <v>116</v>
      </c>
    </row>
    <row r="20" ht="24" customHeight="1" spans="2:2" x14ac:dyDescent="0.25">
      <c r="B20" s="37" t="s">
        <v>117</v>
      </c>
    </row>
    <row r="21" ht="24" customHeight="1" spans="2:2" x14ac:dyDescent="0.25">
      <c r="B21" s="37" t="s">
        <v>118</v>
      </c>
    </row>
    <row r="22" ht="24" customHeight="1" spans="2:2" x14ac:dyDescent="0.25">
      <c r="B22" s="37" t="s">
        <v>119</v>
      </c>
    </row>
    <row r="23" ht="24" customHeight="1" spans="2:2" x14ac:dyDescent="0.25">
      <c r="B23" s="37" t="s">
        <v>120</v>
      </c>
    </row>
    <row r="24" ht="24" customHeight="1" spans="2:2" x14ac:dyDescent="0.25">
      <c r="B24" s="37" t="s">
        <v>121</v>
      </c>
    </row>
    <row r="25" ht="24" customHeight="1" spans="2:2" x14ac:dyDescent="0.25">
      <c r="B25" s="37" t="s">
        <v>122</v>
      </c>
    </row>
    <row r="26" ht="24" customHeight="1" spans="2:2" x14ac:dyDescent="0.25">
      <c r="B26" s="37" t="s">
        <v>123</v>
      </c>
    </row>
    <row r="27" ht="24" customHeight="1" spans="2:2" x14ac:dyDescent="0.25">
      <c r="B27" s="37" t="s">
        <v>124</v>
      </c>
    </row>
    <row r="28" ht="12" customHeight="1" x14ac:dyDescent="0.25"/>
    <row r="29" ht="28" customHeight="1" spans="1:2" x14ac:dyDescent="0.25">
      <c r="A29" s="36" t="s">
        <v>125</v>
      </c>
      <c r="B29" s="12"/>
    </row>
    <row r="31" ht="24" customHeight="1" spans="2:2" x14ac:dyDescent="0.25">
      <c r="B31" s="37" t="s">
        <v>126</v>
      </c>
    </row>
    <row r="32" ht="24" customHeight="1" spans="2:2" x14ac:dyDescent="0.25">
      <c r="B32" s="37" t="s">
        <v>127</v>
      </c>
    </row>
    <row r="33" ht="24" customHeight="1" spans="2:2" x14ac:dyDescent="0.25">
      <c r="B33" s="37" t="s">
        <v>128</v>
      </c>
    </row>
    <row r="34" ht="24" customHeight="1" spans="2:2" x14ac:dyDescent="0.25">
      <c r="B34" s="37" t="s">
        <v>129</v>
      </c>
    </row>
    <row r="35" ht="24" customHeight="1" spans="2:2" x14ac:dyDescent="0.25">
      <c r="B35" s="37" t="s">
        <v>130</v>
      </c>
    </row>
    <row r="36" ht="24" customHeight="1" spans="2:2" x14ac:dyDescent="0.25">
      <c r="B36" s="37" t="s">
        <v>131</v>
      </c>
    </row>
    <row r="37" ht="12" customHeight="1" x14ac:dyDescent="0.25"/>
    <row r="38" ht="28" customHeight="1" spans="1:2" x14ac:dyDescent="0.25">
      <c r="A38" s="36" t="s">
        <v>132</v>
      </c>
      <c r="B38" s="12"/>
    </row>
    <row r="40" ht="24" customHeight="1" spans="2:2" x14ac:dyDescent="0.25">
      <c r="B40" s="37" t="s">
        <v>133</v>
      </c>
    </row>
    <row r="41" ht="24" customHeight="1" spans="2:2" x14ac:dyDescent="0.25">
      <c r="B41" s="37" t="s">
        <v>134</v>
      </c>
    </row>
    <row r="42" ht="24" customHeight="1" spans="2:2" x14ac:dyDescent="0.25">
      <c r="B42" s="37" t="s">
        <v>135</v>
      </c>
    </row>
    <row r="43" ht="24" customHeight="1" spans="2:2" x14ac:dyDescent="0.25">
      <c r="B43" s="37" t="s">
        <v>136</v>
      </c>
    </row>
    <row r="44" ht="24" customHeight="1" spans="2:2" x14ac:dyDescent="0.25">
      <c r="B44" s="37" t="s">
        <v>137</v>
      </c>
    </row>
    <row r="45" ht="12" customHeight="1" x14ac:dyDescent="0.25"/>
    <row r="46" ht="28" customHeight="1" spans="1:2" x14ac:dyDescent="0.25">
      <c r="A46" s="36" t="s">
        <v>138</v>
      </c>
      <c r="B46" s="12"/>
    </row>
    <row r="48" ht="24" customHeight="1" spans="2:2" x14ac:dyDescent="0.25">
      <c r="B48" s="37" t="s">
        <v>139</v>
      </c>
    </row>
    <row r="49" ht="24" customHeight="1" spans="2:2" x14ac:dyDescent="0.25">
      <c r="B49" s="37" t="s">
        <v>140</v>
      </c>
    </row>
    <row r="50" ht="24" customHeight="1" spans="2:2" x14ac:dyDescent="0.25">
      <c r="B50" s="37" t="s">
        <v>141</v>
      </c>
    </row>
    <row r="51" ht="24" customHeight="1" spans="2:2" x14ac:dyDescent="0.25">
      <c r="B51" s="37" t="s">
        <v>142</v>
      </c>
    </row>
    <row r="52" ht="24" customHeight="1" spans="2:2" x14ac:dyDescent="0.25">
      <c r="B52" s="37" t="s">
        <v>143</v>
      </c>
    </row>
    <row r="53" ht="12" customHeight="1" x14ac:dyDescent="0.25"/>
    <row r="54" ht="28" customHeight="1" spans="1:2" x14ac:dyDescent="0.25">
      <c r="A54" s="36" t="s">
        <v>144</v>
      </c>
      <c r="B54" s="12"/>
    </row>
    <row r="56" ht="24" customHeight="1" spans="2:2" x14ac:dyDescent="0.25">
      <c r="B56" s="37" t="s">
        <v>145</v>
      </c>
    </row>
    <row r="57" ht="24" customHeight="1" spans="2:2" x14ac:dyDescent="0.25">
      <c r="B57" s="37" t="s">
        <v>146</v>
      </c>
    </row>
    <row r="58" ht="24" customHeight="1" spans="2:2" x14ac:dyDescent="0.25">
      <c r="B58" s="37" t="s">
        <v>147</v>
      </c>
    </row>
    <row r="59" ht="24" customHeight="1" spans="2:2" x14ac:dyDescent="0.25">
      <c r="B59" s="37" t="s">
        <v>148</v>
      </c>
    </row>
    <row r="60" ht="12" customHeight="1" x14ac:dyDescent="0.25"/>
    <row r="61" ht="28" customHeight="1" spans="1:2" x14ac:dyDescent="0.25">
      <c r="A61" s="36" t="s">
        <v>149</v>
      </c>
      <c r="B61" s="12"/>
    </row>
    <row r="63" ht="24" customHeight="1" spans="2:2" x14ac:dyDescent="0.25">
      <c r="B63" s="37" t="s">
        <v>150</v>
      </c>
    </row>
    <row r="64" ht="24" customHeight="1" spans="2:2" x14ac:dyDescent="0.25">
      <c r="B64" s="37" t="s">
        <v>151</v>
      </c>
    </row>
    <row r="65" ht="24" customHeight="1" spans="2:2" x14ac:dyDescent="0.25">
      <c r="B65" s="37" t="s">
        <v>152</v>
      </c>
    </row>
    <row r="66" ht="24" customHeight="1" spans="2:2" x14ac:dyDescent="0.25">
      <c r="B66" s="37" t="s">
        <v>153</v>
      </c>
    </row>
    <row r="67" ht="12" customHeight="1" x14ac:dyDescent="0.25"/>
    <row r="68" ht="28" customHeight="1" spans="1:2" x14ac:dyDescent="0.25">
      <c r="A68" s="36" t="s">
        <v>154</v>
      </c>
      <c r="B68" s="12"/>
    </row>
    <row r="70" ht="24" customHeight="1" spans="2:2" x14ac:dyDescent="0.25">
      <c r="B70" s="37" t="s">
        <v>155</v>
      </c>
    </row>
    <row r="71" ht="24" customHeight="1" spans="2:2" x14ac:dyDescent="0.25">
      <c r="B71" s="37" t="s">
        <v>156</v>
      </c>
    </row>
    <row r="72" ht="12" customHeight="1" x14ac:dyDescent="0.25"/>
    <row r="73" ht="6" customHeight="1" x14ac:dyDescent="0.25"/>
    <row r="74" ht="20" customHeight="1" spans="1:2" x14ac:dyDescent="0.25">
      <c r="A74" s="38" t="s">
        <v>17</v>
      </c>
      <c r="B74" s="38"/>
    </row>
    <row r="75" ht="20" customHeight="1" spans="1:2" x14ac:dyDescent="0.25">
      <c r="A75" s="39" t="s">
        <v>18</v>
      </c>
      <c r="B75" s="39"/>
    </row>
  </sheetData>
  <mergeCells count="2">
    <mergeCell ref="A74:B74"/>
    <mergeCell ref="A75:B75"/>
  </mergeCells>
  <hyperlinks>
    <hyperlink ref="A75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Dashboard</vt:lpstr>
      <vt:lpstr>Monthly Budget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Monthly Budget</dc:title>
  <dc:subject>Financial Template</dc:subject>
  <dc:description>Free Monthly Budget template by FinancialAha.com</dc:description>
  <cp:keywords>finance, template, spreadsheet, FinancialAha</cp:keywords>
  <cp:category>Finance</cp:category>
  <cp:lastModifiedBy>Unknown</cp:lastModifiedBy>
  <cp:lastPrinted>2026-04-01T18:01:14Z</cp:lastPrinted>
  <dcterms:created xsi:type="dcterms:W3CDTF">2026-04-01T18:01:14Z</dcterms:created>
  <dcterms:modified xsi:type="dcterms:W3CDTF">2026-04-01T18:01:14Z</dcterms:modified>
</cp:coreProperties>
</file>