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Account Setup" state="visible" r:id="rId5"/>
    <sheet sheetId="2" name="Transaction Log" state="visible" r:id="rId6"/>
    <sheet sheetId="4" name="How to Use" state="visible" r:id="rId7"/>
    <sheet name="_ChartData" sheetId="5" state="hidden" r:id="rIdSheet5"/>
  </sheets>
  <calcPr calcId="171027"/>
</workbook>
</file>

<file path=xl/sharedStrings.xml><?xml version="1.0" encoding="utf-8"?>
<sst xmlns="http://schemas.openxmlformats.org/spreadsheetml/2006/main" count="222" uniqueCount="76">
  <si>
    <t>Line of Credit Tracker</t>
  </si>
  <si>
    <t>by FinancialAha.com - Monitor your credit line usage and payments</t>
  </si>
  <si>
    <t>CURRENT BALANCE</t>
  </si>
  <si>
    <t>AVAILABLE CREDIT</t>
  </si>
  <si>
    <t>UTILIZATION</t>
  </si>
  <si>
    <t>MONTHLY INTEREST</t>
  </si>
  <si>
    <t>Owed now</t>
  </si>
  <si>
    <t>Room to draw</t>
  </si>
  <si>
    <t>Of credit limit</t>
  </si>
  <si>
    <t>Estimated cost</t>
  </si>
  <si>
    <t>CREDIT UTILIZATION</t>
  </si>
  <si>
    <t>Created with FinancialAha.com - Free financial tools and templates</t>
  </si>
  <si>
    <t>Get a premium spreadsheet from FinancialAha.com</t>
  </si>
  <si>
    <t>Account Setup</t>
  </si>
  <si>
    <t>Enter your line of credit details below.</t>
  </si>
  <si>
    <t>CREDIT LINE DETAILS</t>
  </si>
  <si>
    <t>Account Name</t>
  </si>
  <si>
    <t>Home Equity Line of Credit</t>
  </si>
  <si>
    <t>Lender</t>
  </si>
  <si>
    <t>First National Bank</t>
  </si>
  <si>
    <t>Credit Limit</t>
  </si>
  <si>
    <t>Interest Rate (APR)</t>
  </si>
  <si>
    <t>Minimum Payment %</t>
  </si>
  <si>
    <t>Draw Period Ends</t>
  </si>
  <si>
    <t>Dec 2030</t>
  </si>
  <si>
    <t>CALCULATED SUMMARY</t>
  </si>
  <si>
    <t>Current Balance</t>
  </si>
  <si>
    <t>Available Credit</t>
  </si>
  <si>
    <t>Utilization Rate</t>
  </si>
  <si>
    <t>Est. Monthly Interest</t>
  </si>
  <si>
    <t>Minimum Payment</t>
  </si>
  <si>
    <t>Transaction Log</t>
  </si>
  <si>
    <t>Record all draws and payments. Balance updates automatically.</t>
  </si>
  <si>
    <t>TRANSACTIONS</t>
  </si>
  <si>
    <t>Date</t>
  </si>
  <si>
    <t>Type</t>
  </si>
  <si>
    <t>Amount</t>
  </si>
  <si>
    <t>Description</t>
  </si>
  <si>
    <t>Interest Charge</t>
  </si>
  <si>
    <t>Running Balance</t>
  </si>
  <si>
    <t>Jan 5, 2026</t>
  </si>
  <si>
    <t>Draw</t>
  </si>
  <si>
    <t>Kitchen renovation</t>
  </si>
  <si>
    <t>Feb 1, 2026</t>
  </si>
  <si>
    <t>Payment</t>
  </si>
  <si>
    <t>Monthly payment</t>
  </si>
  <si>
    <t>Feb 15, 2026</t>
  </si>
  <si>
    <t>Bathroom update</t>
  </si>
  <si>
    <t>Mar 1, 2026</t>
  </si>
  <si>
    <t>Mar 10, 2026</t>
  </si>
  <si>
    <t>Appliance purchase</t>
  </si>
  <si>
    <t>Mar 15, 2026</t>
  </si>
  <si>
    <t>Extra payment</t>
  </si>
  <si>
    <t/>
  </si>
  <si>
    <t>Totals</t>
  </si>
  <si>
    <t>How to Use This Tracker</t>
  </si>
  <si>
    <t>Track your line of credit draws, payments, and balance.</t>
  </si>
  <si>
    <t>GETTING STARTED</t>
  </si>
  <si>
    <t>1. Go to "Account Setup" and enter your credit line details</t>
  </si>
  <si>
    <t>2. Enter your credit limit, interest rate (APR), and minimum payment percentage</t>
  </si>
  <si>
    <t>3. Go to "Transaction Log" and record each draw and payment</t>
  </si>
  <si>
    <t>4. Type "Draw" or "Payment" in the Type column</t>
  </si>
  <si>
    <t>5. The running balance and Dashboard update automatically</t>
  </si>
  <si>
    <t>UNDERSTANDING UTILIZATION</t>
  </si>
  <si>
    <t>Utilization = Current Balance / Credit Limit</t>
  </si>
  <si>
    <t>Below 30% is generally considered healthy</t>
  </si>
  <si>
    <t>30-50% is moderate - consider paying down</t>
  </si>
  <si>
    <t>Above 50% may impact your credit and increase costs</t>
  </si>
  <si>
    <t>TIPS</t>
  </si>
  <si>
    <t>Record transactions as they happen for accurate tracking</t>
  </si>
  <si>
    <t>Make extra payments when possible to reduce interest costs</t>
  </si>
  <si>
    <t>Monitor your draw period end date - you may not be able to draw after it expires</t>
  </si>
  <si>
    <t>Interest is estimated - your actual statement may vary slightly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</si>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</sst>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indent="1"/>
    </xf>
    <xf numFmtId="0" fontId="0" fillId="0" borderId="4" xfId="0" applyBorder="1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2" borderId="5" xfId="0" applyFont="1" applyFill="1" applyBorder="1" applyAlignment="1" applyProtection="1">
      <alignment horizontal="right" vertical="center"/>
      <protection locked="0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164" fontId="12" fillId="3" borderId="6" xfId="0" applyNumberFormat="1" applyFont="1" applyFill="1" applyBorder="1" applyAlignment="1" applyProtection="1">
      <alignment horizontal="right" vertical="center"/>
    </xf>
    <xf numFmtId="9" fontId="12" fillId="3" borderId="6" xfId="0" applyNumberFormat="1" applyFont="1" applyFill="1" applyBorder="1" applyAlignment="1" applyProtection="1">
      <alignment horizontal="right" vertical="center"/>
    </xf>
    <xf numFmtId="165" fontId="12" fillId="3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13" fillId="4" borderId="0" xfId="0" applyFont="1" applyFill="1" applyAlignment="1" applyProtection="1">
      <alignment horizontal="left" vertical="center" wrapText="1" indent="1"/>
    </xf>
    <xf numFmtId="0" fontId="13" fillId="4" borderId="0" xfId="0" applyFont="1" applyFill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165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left" vertical="center" indent="1"/>
    </xf>
    <xf numFmtId="165" fontId="10" fillId="0" borderId="7" xfId="0" applyNumberFormat="1" applyFont="1" applyBorder="1" applyAlignment="1" applyProtection="1">
      <alignment horizontal="right" vertical="center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Sheet5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Credit Utilization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'_ChartData'!$A$2:$A$3</c:f>
              <c:strCache>
                <c:ptCount val="2"/>
                <c:pt idx="0">
                  <c:v>Balance Used</c:v>
                </c:pt>
                <c:pt idx="1">
                  <c:v>Available Credit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20900</c:v>
                </c:pt>
                <c:pt idx="1">
                  <c:v>29100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4" width="22" customWidth="1"/>
  </cols>
  <sheetData>
    <row r="1" ht="48" customHeight="1" spans="1:4" x14ac:dyDescent="0.25">
      <c r="A1" s="12" t="s">
        <v>13</v>
      </c>
      <c r="B1" s="12"/>
      <c r="C1" s="12"/>
      <c r="D1" s="12"/>
    </row>
    <row r="2" ht="24" customHeight="1" spans="1:4" x14ac:dyDescent="0.25">
      <c r="A2" s="13" t="s">
        <v>14</v>
      </c>
      <c r="B2" s="13"/>
      <c r="C2" s="13"/>
      <c r="D2" s="13"/>
    </row>
    <row r="3" ht="14" customHeight="1" x14ac:dyDescent="0.25"/>
    <row r="4" ht="28" customHeight="1" spans="1:4" x14ac:dyDescent="0.25">
      <c r="A4" s="14" t="s">
        <v>15</v>
      </c>
      <c r="B4" s="9"/>
      <c r="C4" s="9"/>
      <c r="D4" s="9"/>
    </row>
    <row r="5" ht="26" customHeight="1" spans="1:2" x14ac:dyDescent="0.25">
      <c r="A5" s="15" t="s">
        <v>16</v>
      </c>
      <c r="B5" s="16" t="s">
        <v>17</v>
      </c>
    </row>
    <row r="6" ht="26" customHeight="1" spans="1:2" x14ac:dyDescent="0.25">
      <c r="A6" s="15" t="s">
        <v>18</v>
      </c>
      <c r="B6" s="16" t="s">
        <v>19</v>
      </c>
    </row>
    <row r="7" ht="26" customHeight="1" spans="1:2" x14ac:dyDescent="0.25">
      <c r="A7" s="15" t="s">
        <v>20</v>
      </c>
      <c r="B7" s="17">
        <v>50000</v>
      </c>
    </row>
    <row r="8" ht="26" customHeight="1" spans="1:2" x14ac:dyDescent="0.25">
      <c r="A8" s="15" t="s">
        <v>21</v>
      </c>
      <c r="B8" s="18">
        <v>0.0725</v>
      </c>
    </row>
    <row r="9" ht="26" customHeight="1" spans="1:2" x14ac:dyDescent="0.25">
      <c r="A9" s="15" t="s">
        <v>22</v>
      </c>
      <c r="B9" s="18">
        <v>0.02</v>
      </c>
    </row>
    <row r="10" ht="26" customHeight="1" spans="1:2" x14ac:dyDescent="0.25">
      <c r="A10" s="15" t="s">
        <v>23</v>
      </c>
      <c r="B10" s="16" t="s">
        <v>24</v>
      </c>
    </row>
    <row r="11" ht="20" customHeight="1" x14ac:dyDescent="0.25"/>
    <row r="12" ht="28" customHeight="1" spans="1:4" x14ac:dyDescent="0.25">
      <c r="A12" s="14" t="s">
        <v>25</v>
      </c>
      <c r="B12" s="9"/>
      <c r="C12" s="9"/>
      <c r="D12" s="9"/>
    </row>
    <row r="13" ht="26" customHeight="1" spans="1:2" x14ac:dyDescent="0.25">
      <c r="A13" s="15" t="s">
        <v>26</v>
      </c>
      <c r="B13" s="19">
        <f>IFERROR(INDEX('Transaction Log'!F7:F46,MATCH(9.99E+307,'Transaction Log'!F7:F46)),0)</f>
        <v>20900</v>
      </c>
    </row>
    <row r="14" ht="26" customHeight="1" spans="1:2" x14ac:dyDescent="0.25">
      <c r="A14" s="15" t="s">
        <v>27</v>
      </c>
      <c r="B14" s="19">
        <f>B7-B13</f>
        <v>29100</v>
      </c>
    </row>
    <row r="15" ht="26" customHeight="1" spans="1:2" x14ac:dyDescent="0.25">
      <c r="A15" s="15" t="s">
        <v>28</v>
      </c>
      <c r="B15" s="20">
        <f>IFERROR(B13/B7,0)</f>
        <v>0.418</v>
      </c>
    </row>
    <row r="16" ht="26" customHeight="1" spans="1:2" x14ac:dyDescent="0.25">
      <c r="A16" s="15" t="s">
        <v>29</v>
      </c>
      <c r="B16" s="21">
        <f>ROUND(B13*(B8/12),2)</f>
        <v>126.27083333333333</v>
      </c>
    </row>
    <row r="17" ht="26" customHeight="1" spans="1:2" x14ac:dyDescent="0.25">
      <c r="A17" s="15" t="s">
        <v>30</v>
      </c>
      <c r="B17" s="21">
        <f>ROUND(B13*B9,2)</f>
        <v>418</v>
      </c>
    </row>
    <row r="18" ht="8" customHeight="1" x14ac:dyDescent="0.25"/>
    <row r="19" ht="6" customHeight="1" x14ac:dyDescent="0.25"/>
    <row r="20" ht="20" customHeight="1" spans="1:4" x14ac:dyDescent="0.25">
      <c r="A20" s="22" t="s">
        <v>11</v>
      </c>
      <c r="B20" s="22"/>
      <c r="C20" s="22"/>
      <c r="D20" s="22"/>
    </row>
    <row r="21" ht="20" customHeight="1" spans="1:4" x14ac:dyDescent="0.25">
      <c r="A21" s="23" t="s">
        <v>12</v>
      </c>
      <c r="B21" s="23"/>
      <c r="C21" s="23"/>
      <c r="D21" s="23"/>
    </row>
  </sheetData>
  <sheetProtection sheet="1"/>
  <mergeCells count="4">
    <mergeCell ref="A1:D1"/>
    <mergeCell ref="A2:D2"/>
    <mergeCell ref="A20:D20"/>
    <mergeCell ref="A21:D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50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4" customWidth="1"/>
    <col min="3" max="3" width="16" customWidth="1"/>
    <col min="4" max="4" width="30" customWidth="1"/>
    <col min="5" max="5" width="16" customWidth="1"/>
    <col min="6" max="6" width="18" customWidth="1"/>
  </cols>
  <sheetData>
    <row r="1" ht="48" customHeight="1" spans="1:6" x14ac:dyDescent="0.25">
      <c r="A1" s="12" t="s">
        <v>31</v>
      </c>
      <c r="B1" s="12"/>
      <c r="C1" s="12"/>
      <c r="D1" s="12"/>
      <c r="E1" s="12"/>
      <c r="F1" s="12"/>
    </row>
    <row r="2" ht="24" customHeight="1" spans="1:6" x14ac:dyDescent="0.25">
      <c r="A2" s="13" t="s">
        <v>32</v>
      </c>
      <c r="B2" s="13"/>
      <c r="C2" s="13"/>
      <c r="D2" s="13"/>
      <c r="E2" s="13"/>
      <c r="F2" s="13"/>
    </row>
    <row r="3" ht="14" customHeight="1" x14ac:dyDescent="0.25"/>
    <row r="4" ht="28" customHeight="1" spans="1:6" x14ac:dyDescent="0.25">
      <c r="A4" s="14" t="s">
        <v>33</v>
      </c>
      <c r="B4" s="9"/>
      <c r="C4" s="9"/>
      <c r="D4" s="9"/>
      <c r="E4" s="9"/>
      <c r="F4" s="9"/>
    </row>
    <row r="5" ht="32" customHeight="1" spans="1:6" x14ac:dyDescent="0.25">
      <c r="A5" s="24" t="s">
        <v>34</v>
      </c>
      <c r="B5" s="25" t="s">
        <v>35</v>
      </c>
      <c r="C5" s="25" t="s">
        <v>36</v>
      </c>
      <c r="D5" s="24" t="s">
        <v>37</v>
      </c>
      <c r="E5" s="25" t="s">
        <v>38</v>
      </c>
      <c r="F5" s="25" t="s">
        <v>39</v>
      </c>
    </row>
    <row r="6" ht="26" customHeight="1" spans="1:6" x14ac:dyDescent="0.25">
      <c r="A6" s="26" t="s">
        <v>40</v>
      </c>
      <c r="B6" s="27" t="s">
        <v>41</v>
      </c>
      <c r="C6" s="28">
        <v>15000</v>
      </c>
      <c r="D6" s="26" t="s">
        <v>42</v>
      </c>
      <c r="E6" s="21">
        <f>IF(OR(A6="",C6=""),0,0)</f>
        <v>0.0001</v>
      </c>
      <c r="F6" s="21">
        <f>IF(A6="","",IF(B6="Draw",C6,-C6))</f>
        <v>15000</v>
      </c>
    </row>
    <row r="7" ht="26" customHeight="1" spans="1:6" x14ac:dyDescent="0.25">
      <c r="A7" s="26" t="s">
        <v>43</v>
      </c>
      <c r="B7" s="27" t="s">
        <v>44</v>
      </c>
      <c r="C7" s="28">
        <v>500</v>
      </c>
      <c r="D7" s="26" t="s">
        <v>45</v>
      </c>
      <c r="E7" s="21">
        <f>IF(OR(A7="",C7=""),0,0)</f>
        <v>0.0001</v>
      </c>
      <c r="F7" s="21">
        <f>IF(A7="","",IF(B7="Draw",F6+C7,F6-C7))</f>
        <v>14500</v>
      </c>
    </row>
    <row r="8" ht="26" customHeight="1" spans="1:6" x14ac:dyDescent="0.25">
      <c r="A8" s="26" t="s">
        <v>46</v>
      </c>
      <c r="B8" s="27" t="s">
        <v>41</v>
      </c>
      <c r="C8" s="28">
        <v>5000</v>
      </c>
      <c r="D8" s="26" t="s">
        <v>47</v>
      </c>
      <c r="E8" s="21">
        <f>IF(OR(A8="",C8=""),0,0)</f>
        <v>0.0001</v>
      </c>
      <c r="F8" s="21">
        <f>IF(A8="","",IF(B8="Draw",F7+C8,F7-C8))</f>
        <v>19500</v>
      </c>
    </row>
    <row r="9" ht="26" customHeight="1" spans="1:6" x14ac:dyDescent="0.25">
      <c r="A9" s="26" t="s">
        <v>48</v>
      </c>
      <c r="B9" s="27" t="s">
        <v>44</v>
      </c>
      <c r="C9" s="28">
        <v>600</v>
      </c>
      <c r="D9" s="26" t="s">
        <v>45</v>
      </c>
      <c r="E9" s="21">
        <f>IF(OR(A9="",C9=""),0,0)</f>
        <v>0.0001</v>
      </c>
      <c r="F9" s="21">
        <f>IF(A9="","",IF(B9="Draw",F8+C9,F8-C9))</f>
        <v>18900</v>
      </c>
    </row>
    <row r="10" ht="26" customHeight="1" spans="1:6" x14ac:dyDescent="0.25">
      <c r="A10" s="26" t="s">
        <v>49</v>
      </c>
      <c r="B10" s="27" t="s">
        <v>41</v>
      </c>
      <c r="C10" s="28">
        <v>3000</v>
      </c>
      <c r="D10" s="26" t="s">
        <v>50</v>
      </c>
      <c r="E10" s="21">
        <f>IF(OR(A10="",C10=""),0,0)</f>
        <v>0.0001</v>
      </c>
      <c r="F10" s="21">
        <f>IF(A10="","",IF(B10="Draw",F9+C10,F9-C10))</f>
        <v>21900</v>
      </c>
    </row>
    <row r="11" ht="26" customHeight="1" spans="1:6" x14ac:dyDescent="0.25">
      <c r="A11" s="26" t="s">
        <v>51</v>
      </c>
      <c r="B11" s="27" t="s">
        <v>44</v>
      </c>
      <c r="C11" s="28">
        <v>1000</v>
      </c>
      <c r="D11" s="26" t="s">
        <v>52</v>
      </c>
      <c r="E11" s="21">
        <f>IF(OR(A11="",C11=""),0,0)</f>
        <v>0.0001</v>
      </c>
      <c r="F11" s="21">
        <f>IF(A11="","",IF(B11="Draw",F10+C11,F10-C11))</f>
        <v>20900</v>
      </c>
    </row>
    <row r="12" ht="26" customHeight="1" spans="1:6" x14ac:dyDescent="0.25">
      <c r="A12" s="26" t="s">
        <v>53</v>
      </c>
      <c r="B12" s="27" t="s">
        <v>53</v>
      </c>
      <c r="C12" s="28" t="s">
        <v>53</v>
      </c>
      <c r="D12" s="26" t="s">
        <v>53</v>
      </c>
      <c r="E12" s="21">
        <f>IF(OR(A12="",C12=""),0,0)</f>
        <v>0.0001</v>
      </c>
      <c r="F12" s="21" t="str">
        <f>IF(A12="","",IF(B12="Draw",F11+C12,F11-C12))</f>
        <v> </v>
      </c>
    </row>
    <row r="13" ht="26" customHeight="1" spans="1:6" x14ac:dyDescent="0.25">
      <c r="A13" s="26" t="s">
        <v>53</v>
      </c>
      <c r="B13" s="27" t="s">
        <v>53</v>
      </c>
      <c r="C13" s="28" t="s">
        <v>53</v>
      </c>
      <c r="D13" s="26" t="s">
        <v>53</v>
      </c>
      <c r="E13" s="21">
        <f>IF(OR(A13="",C13=""),0,0)</f>
        <v>0.0001</v>
      </c>
      <c r="F13" s="21" t="str">
        <f>IF(A13="","",IF(B13="Draw",F12+C13,F12-C13))</f>
        <v> </v>
      </c>
    </row>
    <row r="14" ht="26" customHeight="1" spans="1:6" x14ac:dyDescent="0.25">
      <c r="A14" s="26" t="s">
        <v>53</v>
      </c>
      <c r="B14" s="27" t="s">
        <v>53</v>
      </c>
      <c r="C14" s="28" t="s">
        <v>53</v>
      </c>
      <c r="D14" s="26" t="s">
        <v>53</v>
      </c>
      <c r="E14" s="21">
        <f>IF(OR(A14="",C14=""),0,0)</f>
        <v>0.0001</v>
      </c>
      <c r="F14" s="21" t="str">
        <f>IF(A14="","",IF(B14="Draw",F13+C14,F13-C14))</f>
        <v> </v>
      </c>
    </row>
    <row r="15" ht="26" customHeight="1" spans="1:6" x14ac:dyDescent="0.25">
      <c r="A15" s="26" t="s">
        <v>53</v>
      </c>
      <c r="B15" s="27" t="s">
        <v>53</v>
      </c>
      <c r="C15" s="28" t="s">
        <v>53</v>
      </c>
      <c r="D15" s="26" t="s">
        <v>53</v>
      </c>
      <c r="E15" s="21">
        <f>IF(OR(A15="",C15=""),0,0)</f>
        <v>0.0001</v>
      </c>
      <c r="F15" s="21" t="str">
        <f>IF(A15="","",IF(B15="Draw",F14+C15,F14-C15))</f>
        <v> </v>
      </c>
    </row>
    <row r="16" ht="26" customHeight="1" spans="1:6" x14ac:dyDescent="0.25">
      <c r="A16" s="26" t="s">
        <v>53</v>
      </c>
      <c r="B16" s="27" t="s">
        <v>53</v>
      </c>
      <c r="C16" s="28" t="s">
        <v>53</v>
      </c>
      <c r="D16" s="26" t="s">
        <v>53</v>
      </c>
      <c r="E16" s="21">
        <f>IF(OR(A16="",C16=""),0,0)</f>
        <v>0.0001</v>
      </c>
      <c r="F16" s="21" t="str">
        <f>IF(A16="","",IF(B16="Draw",F15+C16,F15-C16))</f>
        <v> </v>
      </c>
    </row>
    <row r="17" ht="26" customHeight="1" spans="1:6" x14ac:dyDescent="0.25">
      <c r="A17" s="26" t="s">
        <v>53</v>
      </c>
      <c r="B17" s="27" t="s">
        <v>53</v>
      </c>
      <c r="C17" s="28" t="s">
        <v>53</v>
      </c>
      <c r="D17" s="26" t="s">
        <v>53</v>
      </c>
      <c r="E17" s="21">
        <f>IF(OR(A17="",C17=""),0,0)</f>
        <v>0.0001</v>
      </c>
      <c r="F17" s="21" t="str">
        <f>IF(A17="","",IF(B17="Draw",F16+C17,F16-C17))</f>
        <v> </v>
      </c>
    </row>
    <row r="18" ht="26" customHeight="1" spans="1:6" x14ac:dyDescent="0.25">
      <c r="A18" s="26" t="s">
        <v>53</v>
      </c>
      <c r="B18" s="27" t="s">
        <v>53</v>
      </c>
      <c r="C18" s="28" t="s">
        <v>53</v>
      </c>
      <c r="D18" s="26" t="s">
        <v>53</v>
      </c>
      <c r="E18" s="21">
        <f>IF(OR(A18="",C18=""),0,0)</f>
        <v>0.0001</v>
      </c>
      <c r="F18" s="21" t="str">
        <f>IF(A18="","",IF(B18="Draw",F17+C18,F17-C18))</f>
        <v> </v>
      </c>
    </row>
    <row r="19" ht="26" customHeight="1" spans="1:6" x14ac:dyDescent="0.25">
      <c r="A19" s="26" t="s">
        <v>53</v>
      </c>
      <c r="B19" s="27" t="s">
        <v>53</v>
      </c>
      <c r="C19" s="28" t="s">
        <v>53</v>
      </c>
      <c r="D19" s="26" t="s">
        <v>53</v>
      </c>
      <c r="E19" s="21">
        <f>IF(OR(A19="",C19=""),0,0)</f>
        <v>0.0001</v>
      </c>
      <c r="F19" s="21" t="str">
        <f>IF(A19="","",IF(B19="Draw",F18+C19,F18-C19))</f>
        <v> </v>
      </c>
    </row>
    <row r="20" ht="26" customHeight="1" spans="1:6" x14ac:dyDescent="0.25">
      <c r="A20" s="26" t="s">
        <v>53</v>
      </c>
      <c r="B20" s="27" t="s">
        <v>53</v>
      </c>
      <c r="C20" s="28" t="s">
        <v>53</v>
      </c>
      <c r="D20" s="26" t="s">
        <v>53</v>
      </c>
      <c r="E20" s="21">
        <f>IF(OR(A20="",C20=""),0,0)</f>
        <v>0.0001</v>
      </c>
      <c r="F20" s="21" t="str">
        <f>IF(A20="","",IF(B20="Draw",F19+C20,F19-C20))</f>
        <v> </v>
      </c>
    </row>
    <row r="21" ht="26" customHeight="1" spans="1:6" x14ac:dyDescent="0.25">
      <c r="A21" s="26" t="s">
        <v>53</v>
      </c>
      <c r="B21" s="27" t="s">
        <v>53</v>
      </c>
      <c r="C21" s="28" t="s">
        <v>53</v>
      </c>
      <c r="D21" s="26" t="s">
        <v>53</v>
      </c>
      <c r="E21" s="21">
        <f>IF(OR(A21="",C21=""),0,0)</f>
        <v>0.0001</v>
      </c>
      <c r="F21" s="21" t="str">
        <f>IF(A21="","",IF(B21="Draw",F20+C21,F20-C21))</f>
        <v> </v>
      </c>
    </row>
    <row r="22" ht="26" customHeight="1" spans="1:6" x14ac:dyDescent="0.25">
      <c r="A22" s="26" t="s">
        <v>53</v>
      </c>
      <c r="B22" s="27" t="s">
        <v>53</v>
      </c>
      <c r="C22" s="28" t="s">
        <v>53</v>
      </c>
      <c r="D22" s="26" t="s">
        <v>53</v>
      </c>
      <c r="E22" s="21">
        <f>IF(OR(A22="",C22=""),0,0)</f>
        <v>0.0001</v>
      </c>
      <c r="F22" s="21" t="str">
        <f>IF(A22="","",IF(B22="Draw",F21+C22,F21-C22))</f>
        <v> </v>
      </c>
    </row>
    <row r="23" ht="26" customHeight="1" spans="1:6" x14ac:dyDescent="0.25">
      <c r="A23" s="26" t="s">
        <v>53</v>
      </c>
      <c r="B23" s="27" t="s">
        <v>53</v>
      </c>
      <c r="C23" s="28" t="s">
        <v>53</v>
      </c>
      <c r="D23" s="26" t="s">
        <v>53</v>
      </c>
      <c r="E23" s="21">
        <f>IF(OR(A23="",C23=""),0,0)</f>
        <v>0.0001</v>
      </c>
      <c r="F23" s="21" t="str">
        <f>IF(A23="","",IF(B23="Draw",F22+C23,F22-C23))</f>
        <v> </v>
      </c>
    </row>
    <row r="24" ht="26" customHeight="1" spans="1:6" x14ac:dyDescent="0.25">
      <c r="A24" s="26" t="s">
        <v>53</v>
      </c>
      <c r="B24" s="27" t="s">
        <v>53</v>
      </c>
      <c r="C24" s="28" t="s">
        <v>53</v>
      </c>
      <c r="D24" s="26" t="s">
        <v>53</v>
      </c>
      <c r="E24" s="21">
        <f>IF(OR(A24="",C24=""),0,0)</f>
        <v>0.0001</v>
      </c>
      <c r="F24" s="21" t="str">
        <f>IF(A24="","",IF(B24="Draw",F23+C24,F23-C24))</f>
        <v> </v>
      </c>
    </row>
    <row r="25" ht="26" customHeight="1" spans="1:6" x14ac:dyDescent="0.25">
      <c r="A25" s="26" t="s">
        <v>53</v>
      </c>
      <c r="B25" s="27" t="s">
        <v>53</v>
      </c>
      <c r="C25" s="28" t="s">
        <v>53</v>
      </c>
      <c r="D25" s="26" t="s">
        <v>53</v>
      </c>
      <c r="E25" s="21">
        <f>IF(OR(A25="",C25=""),0,0)</f>
        <v>0.0001</v>
      </c>
      <c r="F25" s="21" t="str">
        <f>IF(A25="","",IF(B25="Draw",F24+C25,F24-C25))</f>
        <v> </v>
      </c>
    </row>
    <row r="26" ht="26" customHeight="1" spans="1:6" x14ac:dyDescent="0.25">
      <c r="A26" s="26" t="s">
        <v>53</v>
      </c>
      <c r="B26" s="27" t="s">
        <v>53</v>
      </c>
      <c r="C26" s="28" t="s">
        <v>53</v>
      </c>
      <c r="D26" s="26" t="s">
        <v>53</v>
      </c>
      <c r="E26" s="21">
        <f>IF(OR(A26="",C26=""),0,0)</f>
        <v>0.0001</v>
      </c>
      <c r="F26" s="21" t="str">
        <f>IF(A26="","",IF(B26="Draw",F25+C26,F25-C26))</f>
        <v> </v>
      </c>
    </row>
    <row r="27" ht="26" customHeight="1" spans="1:6" x14ac:dyDescent="0.25">
      <c r="A27" s="26" t="s">
        <v>53</v>
      </c>
      <c r="B27" s="27" t="s">
        <v>53</v>
      </c>
      <c r="C27" s="28" t="s">
        <v>53</v>
      </c>
      <c r="D27" s="26" t="s">
        <v>53</v>
      </c>
      <c r="E27" s="21">
        <f>IF(OR(A27="",C27=""),0,0)</f>
        <v>0.0001</v>
      </c>
      <c r="F27" s="21" t="str">
        <f>IF(A27="","",IF(B27="Draw",F26+C27,F26-C27))</f>
        <v> </v>
      </c>
    </row>
    <row r="28" ht="26" customHeight="1" spans="1:6" x14ac:dyDescent="0.25">
      <c r="A28" s="26" t="s">
        <v>53</v>
      </c>
      <c r="B28" s="27" t="s">
        <v>53</v>
      </c>
      <c r="C28" s="28" t="s">
        <v>53</v>
      </c>
      <c r="D28" s="26" t="s">
        <v>53</v>
      </c>
      <c r="E28" s="21">
        <f>IF(OR(A28="",C28=""),0,0)</f>
        <v>0.0001</v>
      </c>
      <c r="F28" s="21" t="str">
        <f>IF(A28="","",IF(B28="Draw",F27+C28,F27-C28))</f>
        <v> </v>
      </c>
    </row>
    <row r="29" ht="26" customHeight="1" spans="1:6" x14ac:dyDescent="0.25">
      <c r="A29" s="26" t="s">
        <v>53</v>
      </c>
      <c r="B29" s="27" t="s">
        <v>53</v>
      </c>
      <c r="C29" s="28" t="s">
        <v>53</v>
      </c>
      <c r="D29" s="26" t="s">
        <v>53</v>
      </c>
      <c r="E29" s="21">
        <f>IF(OR(A29="",C29=""),0,0)</f>
        <v>0.0001</v>
      </c>
      <c r="F29" s="21" t="str">
        <f>IF(A29="","",IF(B29="Draw",F28+C29,F28-C29))</f>
        <v> </v>
      </c>
    </row>
    <row r="30" ht="26" customHeight="1" spans="1:6" x14ac:dyDescent="0.25">
      <c r="A30" s="26" t="s">
        <v>53</v>
      </c>
      <c r="B30" s="27" t="s">
        <v>53</v>
      </c>
      <c r="C30" s="28" t="s">
        <v>53</v>
      </c>
      <c r="D30" s="26" t="s">
        <v>53</v>
      </c>
      <c r="E30" s="21">
        <f>IF(OR(A30="",C30=""),0,0)</f>
        <v>0.0001</v>
      </c>
      <c r="F30" s="21" t="str">
        <f>IF(A30="","",IF(B30="Draw",F29+C30,F29-C30))</f>
        <v> </v>
      </c>
    </row>
    <row r="31" ht="26" customHeight="1" spans="1:6" x14ac:dyDescent="0.25">
      <c r="A31" s="26" t="s">
        <v>53</v>
      </c>
      <c r="B31" s="27" t="s">
        <v>53</v>
      </c>
      <c r="C31" s="28" t="s">
        <v>53</v>
      </c>
      <c r="D31" s="26" t="s">
        <v>53</v>
      </c>
      <c r="E31" s="21">
        <f>IF(OR(A31="",C31=""),0,0)</f>
        <v>0.0001</v>
      </c>
      <c r="F31" s="21" t="str">
        <f>IF(A31="","",IF(B31="Draw",F30+C31,F30-C31))</f>
        <v> </v>
      </c>
    </row>
    <row r="32" ht="26" customHeight="1" spans="1:6" x14ac:dyDescent="0.25">
      <c r="A32" s="26" t="s">
        <v>53</v>
      </c>
      <c r="B32" s="27" t="s">
        <v>53</v>
      </c>
      <c r="C32" s="28" t="s">
        <v>53</v>
      </c>
      <c r="D32" s="26" t="s">
        <v>53</v>
      </c>
      <c r="E32" s="21">
        <f>IF(OR(A32="",C32=""),0,0)</f>
        <v>0.0001</v>
      </c>
      <c r="F32" s="21" t="str">
        <f>IF(A32="","",IF(B32="Draw",F31+C32,F31-C32))</f>
        <v> </v>
      </c>
    </row>
    <row r="33" ht="26" customHeight="1" spans="1:6" x14ac:dyDescent="0.25">
      <c r="A33" s="26" t="s">
        <v>53</v>
      </c>
      <c r="B33" s="27" t="s">
        <v>53</v>
      </c>
      <c r="C33" s="28" t="s">
        <v>53</v>
      </c>
      <c r="D33" s="26" t="s">
        <v>53</v>
      </c>
      <c r="E33" s="21">
        <f>IF(OR(A33="",C33=""),0,0)</f>
        <v>0.0001</v>
      </c>
      <c r="F33" s="21" t="str">
        <f>IF(A33="","",IF(B33="Draw",F32+C33,F32-C33))</f>
        <v> </v>
      </c>
    </row>
    <row r="34" ht="26" customHeight="1" spans="1:6" x14ac:dyDescent="0.25">
      <c r="A34" s="26" t="s">
        <v>53</v>
      </c>
      <c r="B34" s="27" t="s">
        <v>53</v>
      </c>
      <c r="C34" s="28" t="s">
        <v>53</v>
      </c>
      <c r="D34" s="26" t="s">
        <v>53</v>
      </c>
      <c r="E34" s="21">
        <f>IF(OR(A34="",C34=""),0,0)</f>
        <v>0.0001</v>
      </c>
      <c r="F34" s="21" t="str">
        <f>IF(A34="","",IF(B34="Draw",F33+C34,F33-C34))</f>
        <v> </v>
      </c>
    </row>
    <row r="35" ht="26" customHeight="1" spans="1:6" x14ac:dyDescent="0.25">
      <c r="A35" s="26" t="s">
        <v>53</v>
      </c>
      <c r="B35" s="27" t="s">
        <v>53</v>
      </c>
      <c r="C35" s="28" t="s">
        <v>53</v>
      </c>
      <c r="D35" s="26" t="s">
        <v>53</v>
      </c>
      <c r="E35" s="21">
        <f>IF(OR(A35="",C35=""),0,0)</f>
        <v>0.0001</v>
      </c>
      <c r="F35" s="21" t="str">
        <f>IF(A35="","",IF(B35="Draw",F34+C35,F34-C35))</f>
        <v> </v>
      </c>
    </row>
    <row r="36" ht="26" customHeight="1" spans="1:6" x14ac:dyDescent="0.25">
      <c r="A36" s="26" t="s">
        <v>53</v>
      </c>
      <c r="B36" s="27" t="s">
        <v>53</v>
      </c>
      <c r="C36" s="28" t="s">
        <v>53</v>
      </c>
      <c r="D36" s="26" t="s">
        <v>53</v>
      </c>
      <c r="E36" s="21">
        <f>IF(OR(A36="",C36=""),0,0)</f>
        <v>0.0001</v>
      </c>
      <c r="F36" s="21" t="str">
        <f>IF(A36="","",IF(B36="Draw",F35+C36,F35-C36))</f>
        <v> </v>
      </c>
    </row>
    <row r="37" ht="26" customHeight="1" spans="1:6" x14ac:dyDescent="0.25">
      <c r="A37" s="26" t="s">
        <v>53</v>
      </c>
      <c r="B37" s="27" t="s">
        <v>53</v>
      </c>
      <c r="C37" s="28" t="s">
        <v>53</v>
      </c>
      <c r="D37" s="26" t="s">
        <v>53</v>
      </c>
      <c r="E37" s="21">
        <f>IF(OR(A37="",C37=""),0,0)</f>
        <v>0.0001</v>
      </c>
      <c r="F37" s="21" t="str">
        <f>IF(A37="","",IF(B37="Draw",F36+C37,F36-C37))</f>
        <v> </v>
      </c>
    </row>
    <row r="38" ht="26" customHeight="1" spans="1:6" x14ac:dyDescent="0.25">
      <c r="A38" s="26" t="s">
        <v>53</v>
      </c>
      <c r="B38" s="27" t="s">
        <v>53</v>
      </c>
      <c r="C38" s="28" t="s">
        <v>53</v>
      </c>
      <c r="D38" s="26" t="s">
        <v>53</v>
      </c>
      <c r="E38" s="21">
        <f>IF(OR(A38="",C38=""),0,0)</f>
        <v>0.0001</v>
      </c>
      <c r="F38" s="21" t="str">
        <f>IF(A38="","",IF(B38="Draw",F37+C38,F37-C38))</f>
        <v> </v>
      </c>
    </row>
    <row r="39" ht="26" customHeight="1" spans="1:6" x14ac:dyDescent="0.25">
      <c r="A39" s="26" t="s">
        <v>53</v>
      </c>
      <c r="B39" s="27" t="s">
        <v>53</v>
      </c>
      <c r="C39" s="28" t="s">
        <v>53</v>
      </c>
      <c r="D39" s="26" t="s">
        <v>53</v>
      </c>
      <c r="E39" s="21">
        <f>IF(OR(A39="",C39=""),0,0)</f>
        <v>0.0001</v>
      </c>
      <c r="F39" s="21" t="str">
        <f>IF(A39="","",IF(B39="Draw",F38+C39,F38-C39))</f>
        <v> </v>
      </c>
    </row>
    <row r="40" ht="26" customHeight="1" spans="1:6" x14ac:dyDescent="0.25">
      <c r="A40" s="26" t="s">
        <v>53</v>
      </c>
      <c r="B40" s="27" t="s">
        <v>53</v>
      </c>
      <c r="C40" s="28" t="s">
        <v>53</v>
      </c>
      <c r="D40" s="26" t="s">
        <v>53</v>
      </c>
      <c r="E40" s="21">
        <f>IF(OR(A40="",C40=""),0,0)</f>
        <v>0.0001</v>
      </c>
      <c r="F40" s="21" t="str">
        <f>IF(A40="","",IF(B40="Draw",F39+C40,F39-C40))</f>
        <v> </v>
      </c>
    </row>
    <row r="41" ht="26" customHeight="1" spans="1:6" x14ac:dyDescent="0.25">
      <c r="A41" s="26" t="s">
        <v>53</v>
      </c>
      <c r="B41" s="27" t="s">
        <v>53</v>
      </c>
      <c r="C41" s="28" t="s">
        <v>53</v>
      </c>
      <c r="D41" s="26" t="s">
        <v>53</v>
      </c>
      <c r="E41" s="21">
        <f>IF(OR(A41="",C41=""),0,0)</f>
        <v>0.0001</v>
      </c>
      <c r="F41" s="21" t="str">
        <f>IF(A41="","",IF(B41="Draw",F40+C41,F40-C41))</f>
        <v> </v>
      </c>
    </row>
    <row r="42" ht="26" customHeight="1" spans="1:6" x14ac:dyDescent="0.25">
      <c r="A42" s="26" t="s">
        <v>53</v>
      </c>
      <c r="B42" s="27" t="s">
        <v>53</v>
      </c>
      <c r="C42" s="28" t="s">
        <v>53</v>
      </c>
      <c r="D42" s="26" t="s">
        <v>53</v>
      </c>
      <c r="E42" s="21">
        <f>IF(OR(A42="",C42=""),0,0)</f>
        <v>0.0001</v>
      </c>
      <c r="F42" s="21" t="str">
        <f>IF(A42="","",IF(B42="Draw",F41+C42,F41-C42))</f>
        <v> </v>
      </c>
    </row>
    <row r="43" ht="26" customHeight="1" spans="1:6" x14ac:dyDescent="0.25">
      <c r="A43" s="26" t="s">
        <v>53</v>
      </c>
      <c r="B43" s="27" t="s">
        <v>53</v>
      </c>
      <c r="C43" s="28" t="s">
        <v>53</v>
      </c>
      <c r="D43" s="26" t="s">
        <v>53</v>
      </c>
      <c r="E43" s="21">
        <f>IF(OR(A43="",C43=""),0,0)</f>
        <v>0.0001</v>
      </c>
      <c r="F43" s="21" t="str">
        <f>IF(A43="","",IF(B43="Draw",F42+C43,F42-C43))</f>
        <v> </v>
      </c>
    </row>
    <row r="44" ht="26" customHeight="1" spans="1:6" x14ac:dyDescent="0.25">
      <c r="A44" s="26" t="s">
        <v>53</v>
      </c>
      <c r="B44" s="27" t="s">
        <v>53</v>
      </c>
      <c r="C44" s="28" t="s">
        <v>53</v>
      </c>
      <c r="D44" s="26" t="s">
        <v>53</v>
      </c>
      <c r="E44" s="21">
        <f>IF(OR(A44="",C44=""),0,0)</f>
        <v>0.0001</v>
      </c>
      <c r="F44" s="21" t="str">
        <f>IF(A44="","",IF(B44="Draw",F43+C44,F43-C44))</f>
        <v> </v>
      </c>
    </row>
    <row r="45" ht="26" customHeight="1" spans="1:6" x14ac:dyDescent="0.25">
      <c r="A45" s="26" t="s">
        <v>53</v>
      </c>
      <c r="B45" s="27" t="s">
        <v>53</v>
      </c>
      <c r="C45" s="28" t="s">
        <v>53</v>
      </c>
      <c r="D45" s="26" t="s">
        <v>53</v>
      </c>
      <c r="E45" s="21">
        <f>IF(OR(A45="",C45=""),0,0)</f>
        <v>0.0001</v>
      </c>
      <c r="F45" s="21" t="str">
        <f>IF(A45="","",IF(B45="Draw",F44+C45,F44-C45))</f>
        <v> </v>
      </c>
    </row>
    <row r="46" ht="26" customHeight="1" spans="1:3" x14ac:dyDescent="0.25">
      <c r="A46" s="29" t="s">
        <v>54</v>
      </c>
      <c r="C46" s="30">
        <f>SUMIF(B6:B45,"Draw",C6:C45)-SUMIF(B6:B45,"Payment",C6:C45)</f>
        <v>20900</v>
      </c>
    </row>
    <row r="47" ht="8" customHeight="1" x14ac:dyDescent="0.25"/>
    <row r="48" ht="6" customHeight="1" x14ac:dyDescent="0.25"/>
    <row r="49" ht="20" customHeight="1" spans="1:6" x14ac:dyDescent="0.25">
      <c r="A49" s="22" t="s">
        <v>11</v>
      </c>
      <c r="B49" s="22"/>
      <c r="C49" s="22"/>
      <c r="D49" s="22"/>
      <c r="E49" s="22"/>
      <c r="F49" s="22"/>
    </row>
    <row r="50" ht="20" customHeight="1" spans="1:6" x14ac:dyDescent="0.25">
      <c r="A50" s="23" t="s">
        <v>12</v>
      </c>
      <c r="B50" s="23"/>
      <c r="C50" s="23"/>
      <c r="D50" s="23"/>
      <c r="E50" s="23"/>
      <c r="F50" s="23"/>
    </row>
  </sheetData>
  <sheetProtection sheet="1"/>
  <mergeCells count="4">
    <mergeCell ref="A1:F1"/>
    <mergeCell ref="A2:F2"/>
    <mergeCell ref="A49:F49"/>
    <mergeCell ref="A50:F50"/>
  </mergeCells>
  <hyperlinks>
    <hyperlink ref="A5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'Account Setup'!B13</f>
        <v>20900</v>
      </c>
      <c r="C5" s="4"/>
      <c r="D5" s="4">
        <f>'Account Setup'!B14</f>
        <v>29100</v>
      </c>
      <c r="E5" s="4"/>
      <c r="F5" s="5">
        <f>'Account Setup'!B15</f>
        <v>0.418</v>
      </c>
      <c r="G5" s="5"/>
      <c r="H5" s="6">
        <f>'Account Setup'!B16</f>
        <v>126.27083333333333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55</v>
      </c>
    </row>
    <row r="2" ht="20" customHeight="1" spans="2:2" x14ac:dyDescent="0.25">
      <c r="B2" s="2" t="s">
        <v>56</v>
      </c>
    </row>
    <row r="3" ht="16" customHeight="1" x14ac:dyDescent="0.25"/>
    <row r="4" ht="28" customHeight="1" spans="2:2" x14ac:dyDescent="0.25">
      <c r="B4" s="8" t="s">
        <v>57</v>
      </c>
    </row>
    <row r="5" ht="24" customHeight="1" spans="2:2" x14ac:dyDescent="0.25">
      <c r="B5" s="31" t="s">
        <v>58</v>
      </c>
    </row>
    <row r="6" ht="24" customHeight="1" spans="2:2" x14ac:dyDescent="0.25">
      <c r="B6" s="31" t="s">
        <v>59</v>
      </c>
    </row>
    <row r="7" ht="24" customHeight="1" spans="2:2" x14ac:dyDescent="0.25">
      <c r="B7" s="31" t="s">
        <v>60</v>
      </c>
    </row>
    <row r="8" ht="24" customHeight="1" spans="2:2" x14ac:dyDescent="0.25">
      <c r="B8" s="31" t="s">
        <v>61</v>
      </c>
    </row>
    <row r="9" ht="24" customHeight="1" spans="2:2" x14ac:dyDescent="0.25">
      <c r="B9" s="31" t="s">
        <v>62</v>
      </c>
    </row>
    <row r="10" ht="12" customHeight="1" x14ac:dyDescent="0.25"/>
    <row r="11" ht="28" customHeight="1" spans="2:2" x14ac:dyDescent="0.25">
      <c r="B11" s="8" t="s">
        <v>63</v>
      </c>
    </row>
    <row r="12" ht="24" customHeight="1" spans="2:2" x14ac:dyDescent="0.25">
      <c r="B12" s="31" t="s">
        <v>64</v>
      </c>
    </row>
    <row r="13" ht="24" customHeight="1" spans="2:2" x14ac:dyDescent="0.25">
      <c r="B13" s="31" t="s">
        <v>65</v>
      </c>
    </row>
    <row r="14" ht="24" customHeight="1" spans="2:2" x14ac:dyDescent="0.25">
      <c r="B14" s="31" t="s">
        <v>66</v>
      </c>
    </row>
    <row r="15" ht="24" customHeight="1" spans="2:2" x14ac:dyDescent="0.25">
      <c r="B15" s="31" t="s">
        <v>67</v>
      </c>
    </row>
    <row r="16" ht="12" customHeight="1" x14ac:dyDescent="0.25"/>
    <row r="17" ht="28" customHeight="1" spans="2:2" x14ac:dyDescent="0.25">
      <c r="B17" s="8" t="s">
        <v>68</v>
      </c>
    </row>
    <row r="18" ht="24" customHeight="1" spans="2:2" x14ac:dyDescent="0.25">
      <c r="B18" s="31" t="s">
        <v>69</v>
      </c>
    </row>
    <row r="19" ht="24" customHeight="1" spans="2:2" x14ac:dyDescent="0.25">
      <c r="B19" s="31" t="s">
        <v>70</v>
      </c>
    </row>
    <row r="20" ht="24" customHeight="1" spans="2:2" x14ac:dyDescent="0.25">
      <c r="B20" s="31" t="s">
        <v>71</v>
      </c>
    </row>
    <row r="21" ht="24" customHeight="1" spans="2:2" x14ac:dyDescent="0.25">
      <c r="B21" s="31" t="s">
        <v>72</v>
      </c>
    </row>
    <row r="22" ht="12" customHeight="1" x14ac:dyDescent="0.25"/>
    <row r="23" ht="28" customHeight="1" spans="2:2" x14ac:dyDescent="0.25">
      <c r="B23" s="8" t="s">
        <v>73</v>
      </c>
    </row>
    <row r="24" ht="24" customHeight="1" spans="2:2" x14ac:dyDescent="0.25">
      <c r="B24" s="31" t="s">
        <v>74</v>
      </c>
    </row>
    <row r="25" ht="24" customHeight="1" spans="2:2" x14ac:dyDescent="0.25">
      <c r="B25" s="31" t="s">
        <v>75</v>
      </c>
    </row>
    <row r="26" ht="12" customHeight="1" x14ac:dyDescent="0.25"/>
    <row r="27" ht="6" customHeight="1" x14ac:dyDescent="0.25"/>
    <row r="28" ht="20" customHeight="1" spans="1:2" x14ac:dyDescent="0.25">
      <c r="A28" s="10" t="s">
        <v>11</v>
      </c>
      <c r="B28" s="10"/>
    </row>
    <row r="29" ht="20" customHeight="1" spans="1:2" x14ac:dyDescent="0.25">
      <c r="A29" s="11" t="s">
        <v>12</v>
      </c>
      <c r="B29" s="11"/>
    </row>
  </sheetData>
  <mergeCells count="2">
    <mergeCell ref="A28:B28"/>
    <mergeCell ref="A29:B29"/>
  </mergeCells>
  <hyperlinks>
    <hyperlink ref="A2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5.xml><?xml version="1.0" encoding="utf-8"?>
<worksheet xmlns="http://schemas.openxmlformats.org/spreadsheetml/2006/main">
  <sheetData>
    <row r="1">
      <c r="A1" t="inlineStr">
        <is>
          <t>Credit Utilization</t>
        </is>
      </c>
      <c r="B1" t="inlineStr">
        <is>
          <t>Amount</t>
        </is>
      </c>
    </row>
    <row r="2">
      <c r="A2" t="inlineStr">
        <is>
          <t>Balance Used</t>
        </is>
      </c>
      <c r="B2">
        <v>20900</v>
      </c>
    </row>
    <row r="3">
      <c r="A3" t="inlineStr">
        <is>
          <t>Available Credit</t>
        </is>
      </c>
      <c r="B3">
        <v>29100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Account Setup</vt:lpstr>
      <vt:lpstr>Transaction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Line of Credit Tracker</dc:title>
  <dc:subject>Financial Template</dc:subject>
  <dc:description>Free Line of Credit Tracker template by FinancialAha.com</dc:description>
  <cp:keywords>finance, template, spreadsheet, FinancialAha</cp:keywords>
  <cp:category>Finance</cp:category>
  <cp:lastModifiedBy>Unknown</cp:lastModifiedBy>
  <cp:lastPrinted>2026-04-01T18:01:01Z</cp:lastPrinted>
  <dcterms:created xsi:type="dcterms:W3CDTF">2026-04-01T18:01:01Z</dcterms:created>
  <dcterms:modified xsi:type="dcterms:W3CDTF">2026-04-01T18:01:01Z</dcterms:modified>
</cp:coreProperties>
</file>