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Holdings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<sst xmlns="http://schemas.openxmlformats.org/spreadsheetml/2006/main" count="132" uniqueCount="58">
  <si>
    <t>Investment Portfolio Tracker</t>
  </si>
  <si>
    <t>by FinancialAha.com - Track holdings, value, and returns</t>
  </si>
  <si>
    <t>TOTAL VALUE</t>
  </si>
  <si>
    <t>TOTAL GAIN</t>
  </si>
  <si>
    <t>% RETURN</t>
  </si>
  <si>
    <t># HOLDINGS</t>
  </si>
  <si>
    <t>Market value</t>
  </si>
  <si>
    <t>Unrealized P&amp;L</t>
  </si>
  <si>
    <t>Overall return</t>
  </si>
  <si>
    <t>Active positions</t>
  </si>
  <si>
    <t>PORTFOLIO ALLOCATION</t>
  </si>
  <si>
    <t>Created with FinancialAha.com - Free financial tools and templates</t>
  </si>
  <si>
    <t>Get a premium spreadsheet from FinancialAha.com</t>
  </si>
  <si>
    <t/>
  </si>
  <si>
    <t>AAPL</t>
  </si>
  <si>
    <t>MSFT</t>
  </si>
  <si>
    <t>GOOGL</t>
  </si>
  <si>
    <t>AMZN</t>
  </si>
  <si>
    <t>NVDA</t>
  </si>
  <si>
    <t>TSLA</t>
  </si>
  <si>
    <t>JPM</t>
  </si>
  <si>
    <t>V</t>
  </si>
  <si>
    <t>Value</t>
  </si>
  <si>
    <t>Investment Portfolio</t>
  </si>
  <si>
    <t>Enter your holdings. Market value and returns calculate automatically.</t>
  </si>
  <si>
    <t>HOLDINGS</t>
  </si>
  <si>
    <t>Ticker</t>
  </si>
  <si>
    <t>Name</t>
  </si>
  <si>
    <t>Shares</t>
  </si>
  <si>
    <t>Avg Cost</t>
  </si>
  <si>
    <t>Current Price</t>
  </si>
  <si>
    <t>Market Value</t>
  </si>
  <si>
    <t>Gain / Loss</t>
  </si>
  <si>
    <t>% Return</t>
  </si>
  <si>
    <t>Apple Inc.</t>
  </si>
  <si>
    <t>Microsoft Corp.</t>
  </si>
  <si>
    <t>Alphabet Inc.</t>
  </si>
  <si>
    <t>Amazon.com Inc.</t>
  </si>
  <si>
    <t>NVIDIA Corp.</t>
  </si>
  <si>
    <t>Tesla Inc.</t>
  </si>
  <si>
    <t>JPMorgan Chase &amp; Co.</t>
  </si>
  <si>
    <t>Visa Inc.</t>
  </si>
  <si>
    <t>TOTALS</t>
  </si>
  <si>
    <t>How to Use This Spreadsheet</t>
  </si>
  <si>
    <t>Track your investment portfolio and see returns at a glance.</t>
  </si>
  <si>
    <t>GETTING STARTED</t>
  </si>
  <si>
    <t>1. Go to the Holdings sheet</t>
  </si>
  <si>
    <t>2. Enter each position with ticker, name, shares, and average cost per share</t>
  </si>
  <si>
    <t>3. Update the Current Price column with latest prices</t>
  </si>
  <si>
    <t>4. Market value, gain/loss, and % return calculate automatically</t>
  </si>
  <si>
    <t>UNDERSTANDING THE DATA</t>
  </si>
  <si>
    <t>Avg Cost: The average price you paid per share.</t>
  </si>
  <si>
    <t>Current Price: Update this with the latest market price.</t>
  </si>
  <si>
    <t>Gain/Loss: The unrealized profit or loss on each holding.</t>
  </si>
  <si>
    <t>% Return: The percentage return on your cost basis.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</si>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</sst>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10" fontId="4" fillId="0" borderId="2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Protection="1"/>
    <xf numFmtId="0" fontId="10" fillId="0" borderId="0" xfId="0" applyFont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 indent="1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3" fontId="12" fillId="3" borderId="5" xfId="0" applyNumberFormat="1" applyFont="1" applyFill="1" applyBorder="1" applyAlignment="1" applyProtection="1">
      <alignment horizontal="right" vertical="center"/>
      <protection locked="0"/>
    </xf>
    <xf numFmtId="165" fontId="12" fillId="3" borderId="5" xfId="0" applyNumberFormat="1" applyFont="1" applyFill="1" applyBorder="1" applyAlignment="1" applyProtection="1">
      <alignment horizontal="right" vertical="center"/>
      <protection locked="0"/>
    </xf>
    <xf numFmtId="165" fontId="13" fillId="4" borderId="6" xfId="0" applyNumberFormat="1" applyFont="1" applyFill="1" applyBorder="1" applyAlignment="1" applyProtection="1">
      <alignment horizontal="right" vertical="center"/>
    </xf>
    <xf numFmtId="10" fontId="13" fillId="4" borderId="6" xfId="0" applyNumberFormat="1" applyFont="1" applyFill="1" applyBorder="1" applyAlignment="1" applyProtection="1">
      <alignment horizontal="right" vertical="center"/>
    </xf>
    <xf numFmtId="0" fontId="12" fillId="3" borderId="5" xfId="0" applyFont="1" applyFill="1" applyBorder="1" applyAlignment="1" applyProtection="1">
      <alignment horizontal="right" vertical="center"/>
      <protection locked="0"/>
    </xf>
    <xf numFmtId="0" fontId="14" fillId="0" borderId="7" xfId="0" applyFont="1" applyBorder="1" applyAlignment="1" applyProtection="1">
      <alignment horizontal="left" vertical="center" indent="1"/>
    </xf>
    <xf numFmtId="3" fontId="14" fillId="0" borderId="7" xfId="0" applyNumberFormat="1" applyFont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right" vertical="center"/>
    </xf>
    <xf numFmtId="165" fontId="14" fillId="0" borderId="7" xfId="0" applyNumberFormat="1" applyFont="1" applyBorder="1" applyAlignment="1" applyProtection="1">
      <alignment horizontal="right" vertical="center"/>
    </xf>
    <xf numFmtId="10" fontId="14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Portfolio Allocation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Dashboard!$B$29</c:f>
              <c:strCache>
                <c:ptCount val="1"/>
                <c:pt idx="0">
                  <c:v>Value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cat>
            <c:strRef>
              <c:f>Dashboard!$C$28:$J$28</c:f>
              <c:strCache>
                <c:ptCount val="8"/>
                <c:pt idx="0">
                  <c:v>AAPL</c:v>
                </c:pt>
                <c:pt idx="1">
                  <c:v>MSFT</c:v>
                </c:pt>
                <c:pt idx="2">
                  <c:v>GOOGL</c:v>
                </c:pt>
                <c:pt idx="3">
                  <c:v>AMZN</c:v>
                </c:pt>
                <c:pt idx="4">
                  <c:v>NVDA</c:v>
                </c:pt>
                <c:pt idx="5">
                  <c:v>TSLA</c:v>
                </c:pt>
                <c:pt idx="6">
                  <c:v>JPM</c:v>
                </c:pt>
                <c:pt idx="7">
                  <c:v>V</c:v>
                </c:pt>
              </c:strCache>
            </c:strRef>
          </c:cat>
          <c:val>
            <c:numRef>
              <c:f>Dashboard!$C$29:$J$29</c:f>
              <c:numCache>
                <c:formatCode>$#,##0</c:formatCode>
                <c:ptCount val="8"/>
                <c:pt idx="0">
                  <c:v>9463</c:v>
                </c:pt>
                <c:pt idx="1">
                  <c:v>11367</c:v>
                </c:pt>
                <c:pt idx="2">
                  <c:v>2836</c:v>
                </c:pt>
                <c:pt idx="3">
                  <c:v>4456</c:v>
                </c:pt>
                <c:pt idx="4">
                  <c:v>5264</c:v>
                </c:pt>
                <c:pt idx="5">
                  <c:v>3728</c:v>
                </c:pt>
                <c:pt idx="6">
                  <c:v>6874</c:v>
                </c:pt>
                <c:pt idx="7">
                  <c:v>5506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31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26" customWidth="1"/>
    <col min="3" max="3" width="12" customWidth="1"/>
    <col min="4" max="5" width="14" customWidth="1"/>
    <col min="6" max="7" width="16" customWidth="1"/>
    <col min="8" max="8" width="12" customWidth="1"/>
  </cols>
  <sheetData>
    <row r="1" ht="48" customHeight="1" spans="1:8" x14ac:dyDescent="0.25">
      <c r="A1" s="1" t="s">
        <v>23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13" t="s">
        <v>24</v>
      </c>
      <c r="B2" s="13"/>
      <c r="C2" s="13"/>
      <c r="D2" s="13"/>
      <c r="E2" s="13"/>
      <c r="F2" s="13"/>
      <c r="G2" s="13"/>
      <c r="H2" s="13"/>
    </row>
    <row r="3" ht="14" customHeight="1" x14ac:dyDescent="0.25"/>
    <row r="4" ht="28" customHeight="1" spans="1:8" x14ac:dyDescent="0.25">
      <c r="A4" s="8" t="s">
        <v>25</v>
      </c>
      <c r="B4" s="9"/>
      <c r="C4" s="9"/>
      <c r="D4" s="9"/>
      <c r="E4" s="9"/>
      <c r="F4" s="9"/>
      <c r="G4" s="9"/>
      <c r="H4" s="9"/>
    </row>
    <row r="5" ht="32" customHeight="1" spans="1:8" x14ac:dyDescent="0.25">
      <c r="A5" s="14" t="s">
        <v>26</v>
      </c>
      <c r="B5" s="15" t="s">
        <v>27</v>
      </c>
      <c r="C5" s="14" t="s">
        <v>28</v>
      </c>
      <c r="D5" s="14" t="s">
        <v>29</v>
      </c>
      <c r="E5" s="14" t="s">
        <v>30</v>
      </c>
      <c r="F5" s="14" t="s">
        <v>31</v>
      </c>
      <c r="G5" s="14" t="s">
        <v>32</v>
      </c>
      <c r="H5" s="14" t="s">
        <v>33</v>
      </c>
    </row>
    <row r="6" ht="26" customHeight="1" spans="1:8" x14ac:dyDescent="0.25">
      <c r="A6" s="16" t="s">
        <v>14</v>
      </c>
      <c r="B6" s="17" t="s">
        <v>34</v>
      </c>
      <c r="C6" s="18">
        <v>50</v>
      </c>
      <c r="D6" s="19">
        <v>142.5</v>
      </c>
      <c r="E6" s="19">
        <v>189.25</v>
      </c>
      <c r="F6" s="20">
        <f>IF(C6="","",C6*E6)</f>
        <v>9462.5</v>
      </c>
      <c r="G6" s="20">
        <f>IF(C6="","",F6-(C6*D6))</f>
        <v>2337.5</v>
      </c>
      <c r="H6" s="21">
        <f>IF(C6="","",G6/(C6*D6))</f>
        <v>0.3281</v>
      </c>
    </row>
    <row r="7" ht="26" customHeight="1" spans="1:8" x14ac:dyDescent="0.25">
      <c r="A7" s="16" t="s">
        <v>15</v>
      </c>
      <c r="B7" s="17" t="s">
        <v>35</v>
      </c>
      <c r="C7" s="18">
        <v>30</v>
      </c>
      <c r="D7" s="19">
        <v>285</v>
      </c>
      <c r="E7" s="19">
        <v>378.9</v>
      </c>
      <c r="F7" s="20">
        <f>IF(C7="","",C7*E7)</f>
        <v>11367</v>
      </c>
      <c r="G7" s="20">
        <f>IF(C7="","",F7-(C7*D7))</f>
        <v>2817</v>
      </c>
      <c r="H7" s="21">
        <f>IF(C7="","",G7/(C7*D7))</f>
        <v>0.3295</v>
      </c>
    </row>
    <row r="8" ht="26" customHeight="1" spans="1:8" x14ac:dyDescent="0.25">
      <c r="A8" s="16" t="s">
        <v>16</v>
      </c>
      <c r="B8" s="17" t="s">
        <v>36</v>
      </c>
      <c r="C8" s="18">
        <v>20</v>
      </c>
      <c r="D8" s="19">
        <v>105</v>
      </c>
      <c r="E8" s="19">
        <v>141.8</v>
      </c>
      <c r="F8" s="20">
        <f>IF(C8="","",C8*E8)</f>
        <v>2836</v>
      </c>
      <c r="G8" s="20">
        <f>IF(C8="","",F8-(C8*D8))</f>
        <v>736</v>
      </c>
      <c r="H8" s="21">
        <f>IF(C8="","",G8/(C8*D8))</f>
        <v>0.3505</v>
      </c>
    </row>
    <row r="9" ht="26" customHeight="1" spans="1:8" x14ac:dyDescent="0.25">
      <c r="A9" s="16" t="s">
        <v>17</v>
      </c>
      <c r="B9" s="17" t="s">
        <v>37</v>
      </c>
      <c r="C9" s="18">
        <v>25</v>
      </c>
      <c r="D9" s="19">
        <v>128.5</v>
      </c>
      <c r="E9" s="19">
        <v>178.25</v>
      </c>
      <c r="F9" s="20">
        <f>IF(C9="","",C9*E9)</f>
        <v>4456.25</v>
      </c>
      <c r="G9" s="20">
        <f>IF(C9="","",F9-(C9*D9))</f>
        <v>1243.75</v>
      </c>
      <c r="H9" s="21">
        <f>IF(C9="","",G9/(C9*D9))</f>
        <v>0.3872</v>
      </c>
    </row>
    <row r="10" ht="26" customHeight="1" spans="1:8" x14ac:dyDescent="0.25">
      <c r="A10" s="16" t="s">
        <v>18</v>
      </c>
      <c r="B10" s="17" t="s">
        <v>38</v>
      </c>
      <c r="C10" s="18">
        <v>40</v>
      </c>
      <c r="D10" s="19">
        <v>45</v>
      </c>
      <c r="E10" s="19">
        <v>131.6</v>
      </c>
      <c r="F10" s="20">
        <f>IF(C10="","",C10*E10)</f>
        <v>5264</v>
      </c>
      <c r="G10" s="20">
        <f>IF(C10="","",F10-(C10*D10))</f>
        <v>3464</v>
      </c>
      <c r="H10" s="21">
        <f>IF(C10="","",G10/(C10*D10))</f>
        <v>1.9244</v>
      </c>
    </row>
    <row r="11" ht="26" customHeight="1" spans="1:8" x14ac:dyDescent="0.25">
      <c r="A11" s="16" t="s">
        <v>19</v>
      </c>
      <c r="B11" s="17" t="s">
        <v>39</v>
      </c>
      <c r="C11" s="18">
        <v>15</v>
      </c>
      <c r="D11" s="19">
        <v>195</v>
      </c>
      <c r="E11" s="19">
        <v>248.5</v>
      </c>
      <c r="F11" s="20">
        <f>IF(C11="","",C11*E11)</f>
        <v>3727.5</v>
      </c>
      <c r="G11" s="20">
        <f>IF(C11="","",F11-(C11*D11))</f>
        <v>802.5</v>
      </c>
      <c r="H11" s="21">
        <f>IF(C11="","",G11/(C11*D11))</f>
        <v>0.2744</v>
      </c>
    </row>
    <row r="12" ht="26" customHeight="1" spans="1:8" x14ac:dyDescent="0.25">
      <c r="A12" s="16" t="s">
        <v>20</v>
      </c>
      <c r="B12" s="17" t="s">
        <v>40</v>
      </c>
      <c r="C12" s="18">
        <v>35</v>
      </c>
      <c r="D12" s="19">
        <v>138</v>
      </c>
      <c r="E12" s="19">
        <v>196.4</v>
      </c>
      <c r="F12" s="20">
        <f>IF(C12="","",C12*E12)</f>
        <v>6874</v>
      </c>
      <c r="G12" s="20">
        <f>IF(C12="","",F12-(C12*D12))</f>
        <v>2044</v>
      </c>
      <c r="H12" s="21">
        <f>IF(C12="","",G12/(C12*D12))</f>
        <v>0.4232</v>
      </c>
    </row>
    <row r="13" ht="26" customHeight="1" spans="1:8" x14ac:dyDescent="0.25">
      <c r="A13" s="16" t="s">
        <v>21</v>
      </c>
      <c r="B13" s="17" t="s">
        <v>41</v>
      </c>
      <c r="C13" s="18">
        <v>20</v>
      </c>
      <c r="D13" s="19">
        <v>225</v>
      </c>
      <c r="E13" s="19">
        <v>275.3</v>
      </c>
      <c r="F13" s="20">
        <f>IF(C13="","",C13*E13)</f>
        <v>5506</v>
      </c>
      <c r="G13" s="20">
        <f>IF(C13="","",F13-(C13*D13))</f>
        <v>1006</v>
      </c>
      <c r="H13" s="21">
        <f>IF(C13="","",G13/(C13*D13))</f>
        <v>0.2236</v>
      </c>
    </row>
    <row r="14" ht="26" customHeight="1" spans="1:8" x14ac:dyDescent="0.25">
      <c r="A14" s="16" t="s">
        <v>13</v>
      </c>
      <c r="B14" s="17" t="s">
        <v>13</v>
      </c>
      <c r="C14" s="22" t="s">
        <v>13</v>
      </c>
      <c r="D14" s="19" t="s">
        <v>13</v>
      </c>
      <c r="E14" s="19" t="s">
        <v>13</v>
      </c>
      <c r="F14" s="20" t="str">
        <f>IF(C14="","",C14*E14)</f>
        <v> </v>
      </c>
      <c r="G14" s="20" t="str">
        <f>IF(C14="","",F14-(C14*D14))</f>
        <v> </v>
      </c>
      <c r="H14" s="21" t="str">
        <f>IF(C14="","",G14/(C14*D14))</f>
        <v> </v>
      </c>
    </row>
    <row r="15" ht="26" customHeight="1" spans="1:8" x14ac:dyDescent="0.25">
      <c r="A15" s="16" t="s">
        <v>13</v>
      </c>
      <c r="B15" s="17" t="s">
        <v>13</v>
      </c>
      <c r="C15" s="22" t="s">
        <v>13</v>
      </c>
      <c r="D15" s="19" t="s">
        <v>13</v>
      </c>
      <c r="E15" s="19" t="s">
        <v>13</v>
      </c>
      <c r="F15" s="20" t="str">
        <f>IF(C15="","",C15*E15)</f>
        <v> </v>
      </c>
      <c r="G15" s="20" t="str">
        <f>IF(C15="","",F15-(C15*D15))</f>
        <v> </v>
      </c>
      <c r="H15" s="21" t="str">
        <f>IF(C15="","",G15/(C15*D15))</f>
        <v> </v>
      </c>
    </row>
    <row r="16" ht="26" customHeight="1" spans="1:8" x14ac:dyDescent="0.25">
      <c r="A16" s="16" t="s">
        <v>13</v>
      </c>
      <c r="B16" s="17" t="s">
        <v>13</v>
      </c>
      <c r="C16" s="22" t="s">
        <v>13</v>
      </c>
      <c r="D16" s="19" t="s">
        <v>13</v>
      </c>
      <c r="E16" s="19" t="s">
        <v>13</v>
      </c>
      <c r="F16" s="20" t="str">
        <f>IF(C16="","",C16*E16)</f>
        <v> </v>
      </c>
      <c r="G16" s="20" t="str">
        <f>IF(C16="","",F16-(C16*D16))</f>
        <v> </v>
      </c>
      <c r="H16" s="21" t="str">
        <f>IF(C16="","",G16/(C16*D16))</f>
        <v> </v>
      </c>
    </row>
    <row r="17" ht="26" customHeight="1" spans="1:8" x14ac:dyDescent="0.25">
      <c r="A17" s="16" t="s">
        <v>13</v>
      </c>
      <c r="B17" s="17" t="s">
        <v>13</v>
      </c>
      <c r="C17" s="22" t="s">
        <v>13</v>
      </c>
      <c r="D17" s="19" t="s">
        <v>13</v>
      </c>
      <c r="E17" s="19" t="s">
        <v>13</v>
      </c>
      <c r="F17" s="20" t="str">
        <f>IF(C17="","",C17*E17)</f>
        <v> </v>
      </c>
      <c r="G17" s="20" t="str">
        <f>IF(C17="","",F17-(C17*D17))</f>
        <v> </v>
      </c>
      <c r="H17" s="21" t="str">
        <f>IF(C17="","",G17/(C17*D17))</f>
        <v> </v>
      </c>
    </row>
    <row r="18" ht="26" customHeight="1" spans="1:8" x14ac:dyDescent="0.25">
      <c r="A18" s="16" t="s">
        <v>13</v>
      </c>
      <c r="B18" s="17" t="s">
        <v>13</v>
      </c>
      <c r="C18" s="22" t="s">
        <v>13</v>
      </c>
      <c r="D18" s="19" t="s">
        <v>13</v>
      </c>
      <c r="E18" s="19" t="s">
        <v>13</v>
      </c>
      <c r="F18" s="20" t="str">
        <f>IF(C18="","",C18*E18)</f>
        <v> </v>
      </c>
      <c r="G18" s="20" t="str">
        <f>IF(C18="","",F18-(C18*D18))</f>
        <v> </v>
      </c>
      <c r="H18" s="21" t="str">
        <f>IF(C18="","",G18/(C18*D18))</f>
        <v> </v>
      </c>
    </row>
    <row r="19" ht="26" customHeight="1" spans="1:8" x14ac:dyDescent="0.25">
      <c r="A19" s="16" t="s">
        <v>13</v>
      </c>
      <c r="B19" s="17" t="s">
        <v>13</v>
      </c>
      <c r="C19" s="22" t="s">
        <v>13</v>
      </c>
      <c r="D19" s="19" t="s">
        <v>13</v>
      </c>
      <c r="E19" s="19" t="s">
        <v>13</v>
      </c>
      <c r="F19" s="20" t="str">
        <f>IF(C19="","",C19*E19)</f>
        <v> </v>
      </c>
      <c r="G19" s="20" t="str">
        <f>IF(C19="","",F19-(C19*D19))</f>
        <v> </v>
      </c>
      <c r="H19" s="21" t="str">
        <f>IF(C19="","",G19/(C19*D19))</f>
        <v> </v>
      </c>
    </row>
    <row r="20" ht="26" customHeight="1" spans="1:8" x14ac:dyDescent="0.25">
      <c r="A20" s="16" t="s">
        <v>13</v>
      </c>
      <c r="B20" s="17" t="s">
        <v>13</v>
      </c>
      <c r="C20" s="22" t="s">
        <v>13</v>
      </c>
      <c r="D20" s="19" t="s">
        <v>13</v>
      </c>
      <c r="E20" s="19" t="s">
        <v>13</v>
      </c>
      <c r="F20" s="20" t="str">
        <f>IF(C20="","",C20*E20)</f>
        <v> </v>
      </c>
      <c r="G20" s="20" t="str">
        <f>IF(C20="","",F20-(C20*D20))</f>
        <v> </v>
      </c>
      <c r="H20" s="21" t="str">
        <f>IF(C20="","",G20/(C20*D20))</f>
        <v> </v>
      </c>
    </row>
    <row r="21" ht="26" customHeight="1" spans="1:8" x14ac:dyDescent="0.25">
      <c r="A21" s="16" t="s">
        <v>13</v>
      </c>
      <c r="B21" s="17" t="s">
        <v>13</v>
      </c>
      <c r="C21" s="22" t="s">
        <v>13</v>
      </c>
      <c r="D21" s="19" t="s">
        <v>13</v>
      </c>
      <c r="E21" s="19" t="s">
        <v>13</v>
      </c>
      <c r="F21" s="20" t="str">
        <f>IF(C21="","",C21*E21)</f>
        <v> </v>
      </c>
      <c r="G21" s="20" t="str">
        <f>IF(C21="","",F21-(C21*D21))</f>
        <v> </v>
      </c>
      <c r="H21" s="21" t="str">
        <f>IF(C21="","",G21/(C21*D21))</f>
        <v> </v>
      </c>
    </row>
    <row r="22" ht="26" customHeight="1" spans="1:8" x14ac:dyDescent="0.25">
      <c r="A22" s="16" t="s">
        <v>13</v>
      </c>
      <c r="B22" s="17" t="s">
        <v>13</v>
      </c>
      <c r="C22" s="22" t="s">
        <v>13</v>
      </c>
      <c r="D22" s="19" t="s">
        <v>13</v>
      </c>
      <c r="E22" s="19" t="s">
        <v>13</v>
      </c>
      <c r="F22" s="20" t="str">
        <f>IF(C22="","",C22*E22)</f>
        <v> </v>
      </c>
      <c r="G22" s="20" t="str">
        <f>IF(C22="","",F22-(C22*D22))</f>
        <v> </v>
      </c>
      <c r="H22" s="21" t="str">
        <f>IF(C22="","",G22/(C22*D22))</f>
        <v> </v>
      </c>
    </row>
    <row r="23" ht="26" customHeight="1" spans="1:8" x14ac:dyDescent="0.25">
      <c r="A23" s="16" t="s">
        <v>13</v>
      </c>
      <c r="B23" s="17" t="s">
        <v>13</v>
      </c>
      <c r="C23" s="22" t="s">
        <v>13</v>
      </c>
      <c r="D23" s="19" t="s">
        <v>13</v>
      </c>
      <c r="E23" s="19" t="s">
        <v>13</v>
      </c>
      <c r="F23" s="20" t="str">
        <f>IF(C23="","",C23*E23)</f>
        <v> </v>
      </c>
      <c r="G23" s="20" t="str">
        <f>IF(C23="","",F23-(C23*D23))</f>
        <v> </v>
      </c>
      <c r="H23" s="21" t="str">
        <f>IF(C23="","",G23/(C23*D23))</f>
        <v> </v>
      </c>
    </row>
    <row r="24" ht="26" customHeight="1" spans="1:8" x14ac:dyDescent="0.25">
      <c r="A24" s="16" t="s">
        <v>13</v>
      </c>
      <c r="B24" s="17" t="s">
        <v>13</v>
      </c>
      <c r="C24" s="22" t="s">
        <v>13</v>
      </c>
      <c r="D24" s="19" t="s">
        <v>13</v>
      </c>
      <c r="E24" s="19" t="s">
        <v>13</v>
      </c>
      <c r="F24" s="20" t="str">
        <f>IF(C24="","",C24*E24)</f>
        <v> </v>
      </c>
      <c r="G24" s="20" t="str">
        <f>IF(C24="","",F24-(C24*D24))</f>
        <v> </v>
      </c>
      <c r="H24" s="21" t="str">
        <f>IF(C24="","",G24/(C24*D24))</f>
        <v> </v>
      </c>
    </row>
    <row r="25" ht="26" customHeight="1" spans="1:8" x14ac:dyDescent="0.25">
      <c r="A25" s="16" t="s">
        <v>13</v>
      </c>
      <c r="B25" s="17" t="s">
        <v>13</v>
      </c>
      <c r="C25" s="22" t="s">
        <v>13</v>
      </c>
      <c r="D25" s="19" t="s">
        <v>13</v>
      </c>
      <c r="E25" s="19" t="s">
        <v>13</v>
      </c>
      <c r="F25" s="20" t="str">
        <f>IF(C25="","",C25*E25)</f>
        <v> </v>
      </c>
      <c r="G25" s="20" t="str">
        <f>IF(C25="","",F25-(C25*D25))</f>
        <v> </v>
      </c>
      <c r="H25" s="21" t="str">
        <f>IF(C25="","",G25/(C25*D25))</f>
        <v> </v>
      </c>
    </row>
    <row r="26" ht="6" customHeight="1" x14ac:dyDescent="0.25"/>
    <row r="27" ht="26" customHeight="1" spans="1:8" x14ac:dyDescent="0.25">
      <c r="A27" s="23" t="s">
        <v>42</v>
      </c>
      <c r="B27" s="23"/>
      <c r="C27" s="24">
        <f>SUM(C6:C25)</f>
        <v>235</v>
      </c>
      <c r="D27" s="25" t="s">
        <v>13</v>
      </c>
      <c r="E27" s="25" t="s">
        <v>13</v>
      </c>
      <c r="F27" s="26">
        <f>SUM(F6:F25)</f>
        <v>49493.25</v>
      </c>
      <c r="G27" s="26">
        <f>SUM(G6:G25)</f>
        <v>14450.75</v>
      </c>
      <c r="H27" s="27">
        <f>IF(F27=0,0,G27/SUMPRODUCT(C6:C25,D6:D25))</f>
        <v>0.4124</v>
      </c>
    </row>
    <row r="28" ht="8" customHeight="1" x14ac:dyDescent="0.25"/>
    <row r="29" ht="6" customHeight="1" x14ac:dyDescent="0.25"/>
    <row r="30" ht="20" customHeight="1" spans="1:8" x14ac:dyDescent="0.25">
      <c r="A30" s="10" t="s">
        <v>11</v>
      </c>
      <c r="B30" s="10"/>
      <c r="C30" s="10"/>
      <c r="D30" s="10"/>
      <c r="E30" s="10"/>
      <c r="F30" s="10"/>
      <c r="G30" s="10"/>
      <c r="H30" s="10"/>
    </row>
    <row r="31" ht="20" customHeight="1" spans="1:8" x14ac:dyDescent="0.25">
      <c r="A31" s="11" t="s">
        <v>12</v>
      </c>
      <c r="B31" s="11"/>
      <c r="C31" s="11"/>
      <c r="D31" s="11"/>
      <c r="E31" s="11"/>
      <c r="F31" s="11"/>
      <c r="G31" s="11"/>
      <c r="H31" s="11"/>
    </row>
  </sheetData>
  <sheetProtection sheet="1"/>
  <mergeCells count="5">
    <mergeCell ref="A1:H1"/>
    <mergeCell ref="A2:H2"/>
    <mergeCell ref="A27:B27"/>
    <mergeCell ref="A30:H30"/>
    <mergeCell ref="A31:H31"/>
  </mergeCells>
  <hyperlinks>
    <hyperlink ref="A3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J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'Holdings'!F27</f>
        <v>49493</v>
      </c>
      <c r="C5" s="4"/>
      <c r="D5" s="4">
        <f>'Holdings'!G27</f>
        <v>14451</v>
      </c>
      <c r="E5" s="4"/>
      <c r="F5" s="5">
        <f>'Holdings'!H27</f>
        <v>0.4124</v>
      </c>
      <c r="G5" s="5"/>
      <c r="H5" s="6">
        <f>COUNTIF('Holdings'!A6:A25,"&lt;&gt;")</f>
        <v>8</v>
      </c>
    </row>
    <row r="6" ht="20" customHeight="1" spans="2:8" x14ac:dyDescent="0.25">
      <c r="B6" s="7" t="s">
        <v>6</v>
      </c>
      <c r="C6" s="7"/>
      <c r="D6" s="7" t="s">
        <v>7</v>
      </c>
      <c r="E6" s="7"/>
      <c r="F6" s="7" t="s">
        <v>8</v>
      </c>
      <c r="G6" s="7"/>
      <c r="H6" s="7" t="s">
        <v>9</v>
      </c>
    </row>
    <row r="7" ht="20" customHeight="1" x14ac:dyDescent="0.25"/>
    <row r="8" ht="28" customHeight="1" spans="1:8" x14ac:dyDescent="0.25">
      <c r="A8" s="8" t="s">
        <v>10</v>
      </c>
      <c r="B8" s="9"/>
      <c r="C8" s="9"/>
      <c r="D8" s="9"/>
      <c r="E8" s="9"/>
      <c r="F8" s="9"/>
      <c r="G8" s="9"/>
      <c r="H8" s="9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10" t="s">
        <v>11</v>
      </c>
      <c r="B26" s="10"/>
      <c r="C26" s="10"/>
      <c r="D26" s="10"/>
      <c r="E26" s="10"/>
      <c r="F26" s="10"/>
      <c r="G26" s="10"/>
      <c r="H26" s="10"/>
    </row>
    <row r="27" ht="20" customHeight="1" spans="1:8" x14ac:dyDescent="0.25">
      <c r="A27" s="11" t="s">
        <v>12</v>
      </c>
      <c r="B27" s="11"/>
      <c r="C27" s="11"/>
      <c r="D27" s="11"/>
      <c r="E27" s="11"/>
      <c r="F27" s="11"/>
      <c r="G27" s="11"/>
      <c r="H27" s="11"/>
    </row>
    <row r="28" ht="1" customHeight="1" spans="2:10" x14ac:dyDescent="0.25">
      <c r="B28" s="12" t="s">
        <v>13</v>
      </c>
      <c r="C28" s="12" t="s">
        <v>14</v>
      </c>
      <c r="D28" s="12" t="s">
        <v>15</v>
      </c>
      <c r="E28" s="12" t="s">
        <v>16</v>
      </c>
      <c r="F28" s="12" t="s">
        <v>17</v>
      </c>
      <c r="G28" s="12" t="s">
        <v>18</v>
      </c>
      <c r="H28" s="12" t="s">
        <v>19</v>
      </c>
      <c r="I28" s="12" t="s">
        <v>20</v>
      </c>
      <c r="J28" s="12" t="s">
        <v>21</v>
      </c>
    </row>
    <row r="29" ht="1" customHeight="1" spans="2:10" x14ac:dyDescent="0.25">
      <c r="B29" s="12" t="s">
        <v>22</v>
      </c>
      <c r="C29" s="12">
        <f>'Holdings'!F6</f>
        <v>9463</v>
      </c>
      <c r="D29" s="12">
        <f>'Holdings'!F7</f>
        <v>11367</v>
      </c>
      <c r="E29" s="12">
        <f>'Holdings'!F8</f>
        <v>2836</v>
      </c>
      <c r="F29" s="12">
        <f>'Holdings'!F9</f>
        <v>4456</v>
      </c>
      <c r="G29" s="12">
        <f>'Holdings'!F10</f>
        <v>5264</v>
      </c>
      <c r="H29" s="12">
        <f>'Holdings'!F11</f>
        <v>3728</v>
      </c>
      <c r="I29" s="12">
        <f>'Holdings'!F12</f>
        <v>6874</v>
      </c>
      <c r="J29" s="12">
        <f>'Holdings'!F13</f>
        <v>5506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8" t="s">
        <v>43</v>
      </c>
    </row>
    <row r="2" ht="20" customHeight="1" spans="2:2" x14ac:dyDescent="0.25">
      <c r="B2" s="29" t="s">
        <v>44</v>
      </c>
    </row>
    <row r="3" ht="16" customHeight="1" x14ac:dyDescent="0.25"/>
    <row r="4" ht="28" customHeight="1" spans="2:2" x14ac:dyDescent="0.25">
      <c r="B4" s="30" t="s">
        <v>45</v>
      </c>
    </row>
    <row r="5" ht="24" customHeight="1" spans="2:2" x14ac:dyDescent="0.25">
      <c r="B5" s="31" t="s">
        <v>46</v>
      </c>
    </row>
    <row r="6" ht="24" customHeight="1" spans="2:2" x14ac:dyDescent="0.25">
      <c r="B6" s="31" t="s">
        <v>47</v>
      </c>
    </row>
    <row r="7" ht="24" customHeight="1" spans="2:2" x14ac:dyDescent="0.25">
      <c r="B7" s="31" t="s">
        <v>48</v>
      </c>
    </row>
    <row r="8" ht="24" customHeight="1" spans="2:2" x14ac:dyDescent="0.25">
      <c r="B8" s="31" t="s">
        <v>49</v>
      </c>
    </row>
    <row r="9" ht="12" customHeight="1" x14ac:dyDescent="0.25"/>
    <row r="10" ht="28" customHeight="1" spans="2:2" x14ac:dyDescent="0.25">
      <c r="B10" s="30" t="s">
        <v>50</v>
      </c>
    </row>
    <row r="11" ht="24" customHeight="1" spans="2:2" x14ac:dyDescent="0.25">
      <c r="B11" s="31" t="s">
        <v>51</v>
      </c>
    </row>
    <row r="12" ht="24" customHeight="1" spans="2:2" x14ac:dyDescent="0.25">
      <c r="B12" s="31" t="s">
        <v>52</v>
      </c>
    </row>
    <row r="13" ht="24" customHeight="1" spans="2:2" x14ac:dyDescent="0.25">
      <c r="B13" s="31" t="s">
        <v>53</v>
      </c>
    </row>
    <row r="14" ht="24" customHeight="1" spans="2:2" x14ac:dyDescent="0.25">
      <c r="B14" s="31" t="s">
        <v>54</v>
      </c>
    </row>
    <row r="15" ht="12" customHeight="1" x14ac:dyDescent="0.25"/>
    <row r="16" ht="28" customHeight="1" spans="2:2" x14ac:dyDescent="0.25">
      <c r="B16" s="30" t="s">
        <v>55</v>
      </c>
    </row>
    <row r="17" ht="24" customHeight="1" spans="2:2" x14ac:dyDescent="0.25">
      <c r="B17" s="31" t="s">
        <v>56</v>
      </c>
    </row>
    <row r="18" ht="24" customHeight="1" spans="2:2" x14ac:dyDescent="0.25">
      <c r="B18" s="31" t="s">
        <v>57</v>
      </c>
    </row>
    <row r="19" ht="12" customHeight="1" x14ac:dyDescent="0.25"/>
    <row r="20" ht="6" customHeight="1" x14ac:dyDescent="0.25"/>
    <row r="21" ht="20" customHeight="1" spans="1:2" x14ac:dyDescent="0.25">
      <c r="A21" s="32" t="s">
        <v>11</v>
      </c>
      <c r="B21" s="32"/>
    </row>
    <row r="22" ht="20" customHeight="1" spans="1:2" x14ac:dyDescent="0.25">
      <c r="A22" s="33" t="s">
        <v>12</v>
      </c>
      <c r="B22" s="33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Holdings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Investment Portfolio Tracker</dc:title>
  <dc:subject>Financial Template</dc:subject>
  <dc:description>Free Investment Portfolio Tracker template by FinancialAha.com</dc:description>
  <cp:keywords>finance, template, spreadsheet, FinancialAha</cp:keywords>
  <cp:category>Finance</cp:category>
  <cp:lastModifiedBy>Unknown</cp:lastModifiedBy>
  <cp:lastPrinted>2026-04-01T18:00:58Z</cp:lastPrinted>
  <dcterms:created xsi:type="dcterms:W3CDTF">2026-04-01T18:00:58Z</dcterms:created>
  <dcterms:modified xsi:type="dcterms:W3CDTF">2026-04-01T18:00:58Z</dcterms:modified>
</cp:coreProperties>
</file>