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Funds" state="visible" r:id="rId5"/>
    <sheet sheetId="3" name="How to Use" state="visible" r:id="rId6"/>
  </sheets>
  <calcPr calcId="171027"/>
</workbook>
</file>

<file path=xl/sharedStrings.xml><?xml version="1.0" encoding="utf-8"?>
<sst xmlns="http://schemas.openxmlformats.org/spreadsheetml/2006/main" count="129" uniqueCount="53">
  <si>
    <t>ETF &amp; Index Fund Tracker</t>
  </si>
  <si>
    <t>by FinancialAha.com - Track passive investments and allocation</t>
  </si>
  <si>
    <t>TOTAL VALUE</t>
  </si>
  <si>
    <t>TOTAL GAIN</t>
  </si>
  <si>
    <t>AVG EXPENSE</t>
  </si>
  <si>
    <t># FUNDS</t>
  </si>
  <si>
    <t>Current value</t>
  </si>
  <si>
    <t>Unrealized P&amp;L</t>
  </si>
  <si>
    <t>Weighted avg</t>
  </si>
  <si>
    <t>Active funds</t>
  </si>
  <si>
    <t>FUND ALLOCATION</t>
  </si>
  <si>
    <t>Created with FinancialAha.com - Free financial tools and templates</t>
  </si>
  <si>
    <t>Get a premium spreadsheet from FinancialAha.com</t>
  </si>
  <si>
    <t/>
  </si>
  <si>
    <t>VOO</t>
  </si>
  <si>
    <t>VTI</t>
  </si>
  <si>
    <t>IEFA</t>
  </si>
  <si>
    <t>BND</t>
  </si>
  <si>
    <t>IJH</t>
  </si>
  <si>
    <t>VWO</t>
  </si>
  <si>
    <t>Value</t>
  </si>
  <si>
    <t>Track passive investments. Allocation and costs calculate automatically.</t>
  </si>
  <si>
    <t>FUNDS</t>
  </si>
  <si>
    <t>Fund Name</t>
  </si>
  <si>
    <t>Ticker</t>
  </si>
  <si>
    <t>Shares</t>
  </si>
  <si>
    <t>Cost Basis</t>
  </si>
  <si>
    <t>Current Value</t>
  </si>
  <si>
    <t>% of Portfolio</t>
  </si>
  <si>
    <t>Expense Ratio</t>
  </si>
  <si>
    <t>YTD Return</t>
  </si>
  <si>
    <t>Vanguard S&amp;P 500 ETF</t>
  </si>
  <si>
    <t>Vanguard Total Stock Market</t>
  </si>
  <si>
    <t>iShares Core MSCI EAFE</t>
  </si>
  <si>
    <t>Vanguard Total Bond Market</t>
  </si>
  <si>
    <t>iShares Core S&amp;P Mid-Cap</t>
  </si>
  <si>
    <t>Vanguard FTSE Emerging Markets</t>
  </si>
  <si>
    <t>TOTALS</t>
  </si>
  <si>
    <t>How to Use This Spreadsheet</t>
  </si>
  <si>
    <t>Track ETFs and index funds with allocation percentages.</t>
  </si>
  <si>
    <t>GETTING STARTED</t>
  </si>
  <si>
    <t>1. Go to the Funds sheet</t>
  </si>
  <si>
    <t>2. Enter each fund with name, ticker, shares, cost basis, and current value</t>
  </si>
  <si>
    <t>3. Add the annual expense ratio and YTD return for each fund</t>
  </si>
  <si>
    <t>4. Portfolio allocation percentage calculates automatically</t>
  </si>
  <si>
    <t>UNDERSTANDING THE DATA</t>
  </si>
  <si>
    <t>Cost Basis: Total amount originally invested in this fund.</t>
  </si>
  <si>
    <t>Current Value: Today's market value (shares x current price).</t>
  </si>
  <si>
    <t>Expense Ratio: The annual fee charged by the fund (e.g. 0.03% for VOO).</t>
  </si>
  <si>
    <t>% of Portfolio: How much of your total portfolio each fund represents.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</si>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</sst>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$#,##0"/>
    <numFmt numFmtId="165" formatCode="$#,##0.00"/>
  </numFmts>
  <fonts count="16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i/>
      <color rgb="7C8494"/>
      <sz val="9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1A1D26"/>
      <sz val="10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1" xfId="0" applyFont="1" applyBorder="1" applyAlignment="1" applyProtection="1">
      <alignment horizontal="center" vertical="bottom"/>
    </xf>
    <xf numFmtId="164" fontId="4" fillId="0" borderId="2" xfId="0" applyNumberFormat="1" applyFont="1" applyBorder="1" applyAlignment="1" applyProtection="1">
      <alignment horizontal="center" vertical="center"/>
    </xf>
    <xf numFmtId="10" fontId="4" fillId="0" borderId="2" xfId="0" applyNumberFormat="1" applyFont="1" applyBorder="1" applyAlignment="1" applyProtection="1">
      <alignment horizontal="center" vertical="center"/>
    </xf>
    <xf numFmtId="3" fontId="4" fillId="0" borderId="2" xfId="0" applyNumberFormat="1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top"/>
    </xf>
    <xf numFmtId="0" fontId="6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7" fillId="0" borderId="0" xfId="0" applyFont="1" applyAlignment="1" applyProtection="1">
      <alignment horizontal="left" vertical="center" indent="1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Protection="1"/>
    <xf numFmtId="0" fontId="10" fillId="0" borderId="0" xfId="0" applyFont="1" applyAlignment="1" applyProtection="1">
      <alignment horizontal="left" vertical="center" wrapText="1" indent="1"/>
    </xf>
    <xf numFmtId="0" fontId="11" fillId="2" borderId="0" xfId="0" applyFont="1" applyFill="1" applyAlignment="1" applyProtection="1">
      <alignment horizontal="left" vertical="center" wrapText="1" indent="1"/>
    </xf>
    <xf numFmtId="0" fontId="11" fillId="2" borderId="0" xfId="0" applyFont="1" applyFill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left" vertical="center" indent="1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3" fontId="12" fillId="3" borderId="5" xfId="0" applyNumberFormat="1" applyFont="1" applyFill="1" applyBorder="1" applyAlignment="1" applyProtection="1">
      <alignment horizontal="right" vertical="center"/>
      <protection locked="0"/>
    </xf>
    <xf numFmtId="165" fontId="12" fillId="3" borderId="5" xfId="0" applyNumberFormat="1" applyFont="1" applyFill="1" applyBorder="1" applyAlignment="1" applyProtection="1">
      <alignment horizontal="right" vertical="center"/>
      <protection locked="0"/>
    </xf>
    <xf numFmtId="10" fontId="13" fillId="4" borderId="6" xfId="0" applyNumberFormat="1" applyFont="1" applyFill="1" applyBorder="1" applyAlignment="1" applyProtection="1">
      <alignment horizontal="right" vertical="center"/>
    </xf>
    <xf numFmtId="10" fontId="12" fillId="3" borderId="5" xfId="0" applyNumberFormat="1" applyFont="1" applyFill="1" applyBorder="1" applyAlignment="1" applyProtection="1">
      <alignment horizontal="right" vertical="center"/>
      <protection locked="0"/>
    </xf>
    <xf numFmtId="0" fontId="12" fillId="3" borderId="5" xfId="0" applyFont="1" applyFill="1" applyBorder="1" applyAlignment="1" applyProtection="1">
      <alignment horizontal="right" vertical="center"/>
      <protection locked="0"/>
    </xf>
    <xf numFmtId="0" fontId="14" fillId="0" borderId="7" xfId="0" applyFont="1" applyBorder="1" applyAlignment="1" applyProtection="1">
      <alignment horizontal="left" vertical="center" indent="1"/>
    </xf>
    <xf numFmtId="3" fontId="14" fillId="0" borderId="7" xfId="0" applyNumberFormat="1" applyFont="1" applyBorder="1" applyAlignment="1" applyProtection="1">
      <alignment horizontal="right" vertical="center"/>
    </xf>
    <xf numFmtId="165" fontId="14" fillId="0" borderId="7" xfId="0" applyNumberFormat="1" applyFont="1" applyBorder="1" applyAlignment="1" applyProtection="1">
      <alignment horizontal="right" vertical="center"/>
    </xf>
    <xf numFmtId="0" fontId="14" fillId="0" borderId="7" xfId="0" applyFont="1" applyBorder="1" applyAlignment="1" applyProtection="1">
      <alignment horizontal="right" vertical="center"/>
    </xf>
    <xf numFmtId="10" fontId="14" fillId="0" borderId="7" xfId="0" applyNumberFormat="1" applyFont="1" applyBorder="1" applyAlignment="1" applyProtection="1">
      <alignment horizontal="right"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6" fillId="0" borderId="4" xfId="0" applyFont="1" applyBorder="1" applyAlignment="1">
      <alignment horizontal="left" vertical="center" indent="1"/>
    </xf>
    <xf numFmtId="0" fontId="15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Fund Allocation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Dashboard!$B$29</c:f>
              <c:strCache>
                <c:ptCount val="1"/>
                <c:pt idx="0">
                  <c:v>Value</c:v>
                </c:pt>
              </c:strCache>
            </c:strRef>
          </c:tx>
          <c:dPt>
            <c:idx val="0"/>
            <c:spPr>
              <a:solidFill>
                <a:srgbClr val="14213D"/>
              </a:solidFill>
              <a:ln>
                <a:noFill/>
              </a:ln>
            </c:spPr>
          </c:dPt>
          <c:dPt>
            <c:idx val="1"/>
            <c:spPr>
              <a:solidFill>
                <a:srgbClr val="9A7B4F"/>
              </a:solidFill>
              <a:ln>
                <a:noFill/>
              </a:ln>
            </c:spPr>
          </c:dPt>
          <c:dPt>
            <c:idx val="2"/>
            <c:spPr>
              <a:solidFill>
                <a:srgbClr val="047857"/>
              </a:solidFill>
              <a:ln>
                <a:noFill/>
              </a:ln>
            </c:spPr>
          </c:dPt>
          <c:dPt>
            <c:idx val="3"/>
            <c:spPr>
              <a:solidFill>
                <a:srgbClr val="5B6ABF"/>
              </a:solidFill>
              <a:ln>
                <a:noFill/>
              </a:ln>
            </c:spPr>
          </c:dPt>
          <c:dPt>
            <c:idx val="4"/>
            <c:spPr>
              <a:solidFill>
                <a:srgbClr val="C27D38"/>
              </a:solidFill>
              <a:ln>
                <a:noFill/>
              </a:ln>
            </c:spPr>
          </c:dPt>
          <c:dPt>
            <c:idx val="5"/>
            <c:spPr>
              <a:solidFill>
                <a:srgbClr val="9F1239"/>
              </a:solidFill>
              <a:ln>
                <a:noFill/>
              </a:ln>
            </c:spPr>
          </c:dPt>
          <c:cat>
            <c:strRef>
              <c:f>Dashboard!$C$28:$H$28</c:f>
              <c:strCache>
                <c:ptCount val="6"/>
                <c:pt idx="0">
                  <c:v>VOO</c:v>
                </c:pt>
                <c:pt idx="1">
                  <c:v>VTI</c:v>
                </c:pt>
                <c:pt idx="2">
                  <c:v>IEFA</c:v>
                </c:pt>
                <c:pt idx="3">
                  <c:v>BND</c:v>
                </c:pt>
                <c:pt idx="4">
                  <c:v>IJH</c:v>
                </c:pt>
                <c:pt idx="5">
                  <c:v>VWO</c:v>
                </c:pt>
              </c:strCache>
            </c:strRef>
          </c:cat>
          <c:val>
            <c:numRef>
              <c:f>Dashboard!$C$29:$H$29</c:f>
              <c:numCache>
                <c:formatCode>$#,##0</c:formatCode>
                <c:ptCount val="6"/>
                <c:pt idx="0">
                  <c:v>22275</c:v>
                </c:pt>
                <c:pt idx="1">
                  <c:v>16800</c:v>
                </c:pt>
                <c:pt idx="2">
                  <c:v>7450</c:v>
                </c:pt>
                <c:pt idx="3">
                  <c:v>5760</c:v>
                </c:pt>
                <c:pt idx="4">
                  <c:v>8640</c:v>
                </c:pt>
                <c:pt idx="5">
                  <c:v>5280</c:v>
                </c:pt>
              </c:numCache>
            </c:numRef>
          </c:val>
        </c:ser>
      </c:pieChart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H26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30" customWidth="1"/>
    <col min="2" max="3" width="10" customWidth="1"/>
    <col min="4" max="5" width="14" customWidth="1"/>
    <col min="6" max="6" width="12" customWidth="1"/>
    <col min="7" max="7" width="14" customWidth="1"/>
    <col min="8" max="8" width="12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13" t="s">
        <v>21</v>
      </c>
      <c r="B2" s="13"/>
      <c r="C2" s="13"/>
      <c r="D2" s="13"/>
      <c r="E2" s="13"/>
      <c r="F2" s="13"/>
      <c r="G2" s="13"/>
      <c r="H2" s="13"/>
    </row>
    <row r="3" ht="14" customHeight="1" x14ac:dyDescent="0.25"/>
    <row r="4" ht="28" customHeight="1" spans="1:8" x14ac:dyDescent="0.25">
      <c r="A4" s="8" t="s">
        <v>22</v>
      </c>
      <c r="B4" s="9"/>
      <c r="C4" s="9"/>
      <c r="D4" s="9"/>
      <c r="E4" s="9"/>
      <c r="F4" s="9"/>
      <c r="G4" s="9"/>
      <c r="H4" s="9"/>
    </row>
    <row r="5" ht="32" customHeight="1" spans="1:8" x14ac:dyDescent="0.25">
      <c r="A5" s="14" t="s">
        <v>23</v>
      </c>
      <c r="B5" s="15" t="s">
        <v>24</v>
      </c>
      <c r="C5" s="15" t="s">
        <v>25</v>
      </c>
      <c r="D5" s="15" t="s">
        <v>26</v>
      </c>
      <c r="E5" s="15" t="s">
        <v>27</v>
      </c>
      <c r="F5" s="15" t="s">
        <v>28</v>
      </c>
      <c r="G5" s="15" t="s">
        <v>29</v>
      </c>
      <c r="H5" s="15" t="s">
        <v>30</v>
      </c>
    </row>
    <row r="6" ht="26" customHeight="1" spans="1:8" x14ac:dyDescent="0.25">
      <c r="A6" s="16" t="s">
        <v>31</v>
      </c>
      <c r="B6" s="17" t="s">
        <v>14</v>
      </c>
      <c r="C6" s="18">
        <v>45</v>
      </c>
      <c r="D6" s="19">
        <v>18450</v>
      </c>
      <c r="E6" s="19">
        <v>22275</v>
      </c>
      <c r="F6" s="20">
        <f>IF(E6="","",E6/SUM(E$6:E$20))</f>
        <v>0.3365</v>
      </c>
      <c r="G6" s="21">
        <v>0.0003</v>
      </c>
      <c r="H6" s="21">
        <v>0.128</v>
      </c>
    </row>
    <row r="7" ht="26" customHeight="1" spans="1:8" x14ac:dyDescent="0.25">
      <c r="A7" s="16" t="s">
        <v>32</v>
      </c>
      <c r="B7" s="17" t="s">
        <v>15</v>
      </c>
      <c r="C7" s="18">
        <v>60</v>
      </c>
      <c r="D7" s="19">
        <v>14400</v>
      </c>
      <c r="E7" s="19">
        <v>16800</v>
      </c>
      <c r="F7" s="20">
        <f>IF(E7="","",E7/SUM(E$6:E$20))</f>
        <v>0.2538</v>
      </c>
      <c r="G7" s="21">
        <v>0.0003</v>
      </c>
      <c r="H7" s="21">
        <v>0.115</v>
      </c>
    </row>
    <row r="8" ht="26" customHeight="1" spans="1:8" x14ac:dyDescent="0.25">
      <c r="A8" s="16" t="s">
        <v>33</v>
      </c>
      <c r="B8" s="17" t="s">
        <v>16</v>
      </c>
      <c r="C8" s="18">
        <v>100</v>
      </c>
      <c r="D8" s="19">
        <v>6800</v>
      </c>
      <c r="E8" s="19">
        <v>7450</v>
      </c>
      <c r="F8" s="20">
        <f>IF(E8="","",E8/SUM(E$6:E$20))</f>
        <v>0.1125</v>
      </c>
      <c r="G8" s="21">
        <v>0.0007</v>
      </c>
      <c r="H8" s="21">
        <v>0.085</v>
      </c>
    </row>
    <row r="9" ht="26" customHeight="1" spans="1:8" x14ac:dyDescent="0.25">
      <c r="A9" s="16" t="s">
        <v>34</v>
      </c>
      <c r="B9" s="17" t="s">
        <v>17</v>
      </c>
      <c r="C9" s="18">
        <v>80</v>
      </c>
      <c r="D9" s="19">
        <v>5920</v>
      </c>
      <c r="E9" s="19">
        <v>5760</v>
      </c>
      <c r="F9" s="20">
        <f>IF(E9="","",E9/SUM(E$6:E$20))</f>
        <v>0.087</v>
      </c>
      <c r="G9" s="21">
        <v>0.0003</v>
      </c>
      <c r="H9" s="21">
        <v>-0.012</v>
      </c>
    </row>
    <row r="10" ht="26" customHeight="1" spans="1:8" x14ac:dyDescent="0.25">
      <c r="A10" s="16" t="s">
        <v>35</v>
      </c>
      <c r="B10" s="17" t="s">
        <v>18</v>
      </c>
      <c r="C10" s="18">
        <v>30</v>
      </c>
      <c r="D10" s="19">
        <v>7950</v>
      </c>
      <c r="E10" s="19">
        <v>8640</v>
      </c>
      <c r="F10" s="20">
        <f>IF(E10="","",E10/SUM(E$6:E$20))</f>
        <v>0.1305</v>
      </c>
      <c r="G10" s="21">
        <v>0.0005</v>
      </c>
      <c r="H10" s="21">
        <v>0.095</v>
      </c>
    </row>
    <row r="11" ht="26" customHeight="1" spans="1:8" x14ac:dyDescent="0.25">
      <c r="A11" s="16" t="s">
        <v>36</v>
      </c>
      <c r="B11" s="17" t="s">
        <v>19</v>
      </c>
      <c r="C11" s="18">
        <v>120</v>
      </c>
      <c r="D11" s="19">
        <v>5040</v>
      </c>
      <c r="E11" s="19">
        <v>5280</v>
      </c>
      <c r="F11" s="20">
        <f>IF(E11="","",E11/SUM(E$6:E$20))</f>
        <v>0.0798</v>
      </c>
      <c r="G11" s="21">
        <v>0.0008</v>
      </c>
      <c r="H11" s="21">
        <v>0.062</v>
      </c>
    </row>
    <row r="12" ht="26" customHeight="1" spans="1:8" x14ac:dyDescent="0.25">
      <c r="A12" s="16" t="s">
        <v>13</v>
      </c>
      <c r="B12" s="17" t="s">
        <v>13</v>
      </c>
      <c r="C12" s="22" t="s">
        <v>13</v>
      </c>
      <c r="D12" s="19" t="s">
        <v>13</v>
      </c>
      <c r="E12" s="19" t="s">
        <v>13</v>
      </c>
      <c r="F12" s="20" t="str">
        <f>IF(E12="","",E12/SUM(E$6:E$20))</f>
        <v> </v>
      </c>
      <c r="G12" s="21" t="s">
        <v>13</v>
      </c>
      <c r="H12" s="21" t="s">
        <v>13</v>
      </c>
    </row>
    <row r="13" ht="26" customHeight="1" spans="1:8" x14ac:dyDescent="0.25">
      <c r="A13" s="16" t="s">
        <v>13</v>
      </c>
      <c r="B13" s="17" t="s">
        <v>13</v>
      </c>
      <c r="C13" s="22" t="s">
        <v>13</v>
      </c>
      <c r="D13" s="19" t="s">
        <v>13</v>
      </c>
      <c r="E13" s="19" t="s">
        <v>13</v>
      </c>
      <c r="F13" s="20" t="str">
        <f>IF(E13="","",E13/SUM(E$6:E$20))</f>
        <v> </v>
      </c>
      <c r="G13" s="21" t="s">
        <v>13</v>
      </c>
      <c r="H13" s="21" t="s">
        <v>13</v>
      </c>
    </row>
    <row r="14" ht="26" customHeight="1" spans="1:8" x14ac:dyDescent="0.25">
      <c r="A14" s="16" t="s">
        <v>13</v>
      </c>
      <c r="B14" s="17" t="s">
        <v>13</v>
      </c>
      <c r="C14" s="22" t="s">
        <v>13</v>
      </c>
      <c r="D14" s="19" t="s">
        <v>13</v>
      </c>
      <c r="E14" s="19" t="s">
        <v>13</v>
      </c>
      <c r="F14" s="20" t="str">
        <f>IF(E14="","",E14/SUM(E$6:E$20))</f>
        <v> </v>
      </c>
      <c r="G14" s="21" t="s">
        <v>13</v>
      </c>
      <c r="H14" s="21" t="s">
        <v>13</v>
      </c>
    </row>
    <row r="15" ht="26" customHeight="1" spans="1:8" x14ac:dyDescent="0.25">
      <c r="A15" s="16" t="s">
        <v>13</v>
      </c>
      <c r="B15" s="17" t="s">
        <v>13</v>
      </c>
      <c r="C15" s="22" t="s">
        <v>13</v>
      </c>
      <c r="D15" s="19" t="s">
        <v>13</v>
      </c>
      <c r="E15" s="19" t="s">
        <v>13</v>
      </c>
      <c r="F15" s="20" t="str">
        <f>IF(E15="","",E15/SUM(E$6:E$20))</f>
        <v> </v>
      </c>
      <c r="G15" s="21" t="s">
        <v>13</v>
      </c>
      <c r="H15" s="21" t="s">
        <v>13</v>
      </c>
    </row>
    <row r="16" ht="26" customHeight="1" spans="1:8" x14ac:dyDescent="0.25">
      <c r="A16" s="16" t="s">
        <v>13</v>
      </c>
      <c r="B16" s="17" t="s">
        <v>13</v>
      </c>
      <c r="C16" s="22" t="s">
        <v>13</v>
      </c>
      <c r="D16" s="19" t="s">
        <v>13</v>
      </c>
      <c r="E16" s="19" t="s">
        <v>13</v>
      </c>
      <c r="F16" s="20" t="str">
        <f>IF(E16="","",E16/SUM(E$6:E$20))</f>
        <v> </v>
      </c>
      <c r="G16" s="21" t="s">
        <v>13</v>
      </c>
      <c r="H16" s="21" t="s">
        <v>13</v>
      </c>
    </row>
    <row r="17" ht="26" customHeight="1" spans="1:8" x14ac:dyDescent="0.25">
      <c r="A17" s="16" t="s">
        <v>13</v>
      </c>
      <c r="B17" s="17" t="s">
        <v>13</v>
      </c>
      <c r="C17" s="22" t="s">
        <v>13</v>
      </c>
      <c r="D17" s="19" t="s">
        <v>13</v>
      </c>
      <c r="E17" s="19" t="s">
        <v>13</v>
      </c>
      <c r="F17" s="20" t="str">
        <f>IF(E17="","",E17/SUM(E$6:E$20))</f>
        <v> </v>
      </c>
      <c r="G17" s="21" t="s">
        <v>13</v>
      </c>
      <c r="H17" s="21" t="s">
        <v>13</v>
      </c>
    </row>
    <row r="18" ht="26" customHeight="1" spans="1:8" x14ac:dyDescent="0.25">
      <c r="A18" s="16" t="s">
        <v>13</v>
      </c>
      <c r="B18" s="17" t="s">
        <v>13</v>
      </c>
      <c r="C18" s="22" t="s">
        <v>13</v>
      </c>
      <c r="D18" s="19" t="s">
        <v>13</v>
      </c>
      <c r="E18" s="19" t="s">
        <v>13</v>
      </c>
      <c r="F18" s="20" t="str">
        <f>IF(E18="","",E18/SUM(E$6:E$20))</f>
        <v> </v>
      </c>
      <c r="G18" s="21" t="s">
        <v>13</v>
      </c>
      <c r="H18" s="21" t="s">
        <v>13</v>
      </c>
    </row>
    <row r="19" ht="26" customHeight="1" spans="1:8" x14ac:dyDescent="0.25">
      <c r="A19" s="16" t="s">
        <v>13</v>
      </c>
      <c r="B19" s="17" t="s">
        <v>13</v>
      </c>
      <c r="C19" s="22" t="s">
        <v>13</v>
      </c>
      <c r="D19" s="19" t="s">
        <v>13</v>
      </c>
      <c r="E19" s="19" t="s">
        <v>13</v>
      </c>
      <c r="F19" s="20" t="str">
        <f>IF(E19="","",E19/SUM(E$6:E$20))</f>
        <v> </v>
      </c>
      <c r="G19" s="21" t="s">
        <v>13</v>
      </c>
      <c r="H19" s="21" t="s">
        <v>13</v>
      </c>
    </row>
    <row r="20" ht="26" customHeight="1" spans="1:8" x14ac:dyDescent="0.25">
      <c r="A20" s="16" t="s">
        <v>13</v>
      </c>
      <c r="B20" s="17" t="s">
        <v>13</v>
      </c>
      <c r="C20" s="22" t="s">
        <v>13</v>
      </c>
      <c r="D20" s="19" t="s">
        <v>13</v>
      </c>
      <c r="E20" s="19" t="s">
        <v>13</v>
      </c>
      <c r="F20" s="20" t="str">
        <f>IF(E20="","",E20/SUM(E$6:E$20))</f>
        <v> </v>
      </c>
      <c r="G20" s="21" t="s">
        <v>13</v>
      </c>
      <c r="H20" s="21" t="s">
        <v>13</v>
      </c>
    </row>
    <row r="21" ht="6" customHeight="1" x14ac:dyDescent="0.25"/>
    <row r="22" ht="26" customHeight="1" spans="1:8" x14ac:dyDescent="0.25">
      <c r="A22" s="23" t="s">
        <v>37</v>
      </c>
      <c r="C22" s="24">
        <f>SUM(C6:C20)</f>
        <v>435</v>
      </c>
      <c r="D22" s="25">
        <f>SUM(D6:D20)</f>
        <v>58560</v>
      </c>
      <c r="E22" s="25">
        <f>SUM(E6:E20)</f>
        <v>66205</v>
      </c>
      <c r="F22" s="26" t="s">
        <v>13</v>
      </c>
      <c r="G22" s="27">
        <f>IF(SUM(E6:E20)=0,0,SUMPRODUCT(E6:E20,G6:G20)/SUM(E6:E20))</f>
        <v>0.0004</v>
      </c>
      <c r="H22" s="26" t="s">
        <v>13</v>
      </c>
    </row>
    <row r="23" ht="8" customHeight="1" x14ac:dyDescent="0.25"/>
    <row r="24" ht="6" customHeight="1" x14ac:dyDescent="0.25"/>
    <row r="25" ht="20" customHeight="1" spans="1:8" x14ac:dyDescent="0.25">
      <c r="A25" s="10" t="s">
        <v>11</v>
      </c>
      <c r="B25" s="10"/>
      <c r="C25" s="10"/>
      <c r="D25" s="10"/>
      <c r="E25" s="10"/>
      <c r="F25" s="10"/>
      <c r="G25" s="10"/>
      <c r="H25" s="10"/>
    </row>
    <row r="26" ht="20" customHeight="1" spans="1:8" x14ac:dyDescent="0.25">
      <c r="A26" s="11" t="s">
        <v>12</v>
      </c>
      <c r="B26" s="11"/>
      <c r="C26" s="11"/>
      <c r="D26" s="11"/>
      <c r="E26" s="11"/>
      <c r="F26" s="11"/>
      <c r="G26" s="11"/>
      <c r="H26" s="11"/>
    </row>
  </sheetData>
  <sheetProtection sheet="1"/>
  <mergeCells count="4">
    <mergeCell ref="A1:H1"/>
    <mergeCell ref="A2:H2"/>
    <mergeCell ref="A25:H25"/>
    <mergeCell ref="A26:H26"/>
  </mergeCells>
  <hyperlinks>
    <hyperlink ref="A26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9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'Funds'!E22</f>
        <v>66205</v>
      </c>
      <c r="C5" s="4"/>
      <c r="D5" s="4">
        <f>'Funds'!E22-'Funds'!D22</f>
        <v>7645</v>
      </c>
      <c r="E5" s="4"/>
      <c r="F5" s="5">
        <f>'Funds'!G22</f>
        <v>0.0004</v>
      </c>
      <c r="G5" s="5"/>
      <c r="H5" s="6">
        <f>COUNTIF('Funds'!A6:A20,"&lt;&gt;")</f>
        <v>6</v>
      </c>
    </row>
    <row r="6" ht="20" customHeight="1" spans="2:8" x14ac:dyDescent="0.25">
      <c r="B6" s="7" t="s">
        <v>6</v>
      </c>
      <c r="C6" s="7"/>
      <c r="D6" s="7" t="s">
        <v>7</v>
      </c>
      <c r="E6" s="7"/>
      <c r="F6" s="7" t="s">
        <v>8</v>
      </c>
      <c r="G6" s="7"/>
      <c r="H6" s="7" t="s">
        <v>9</v>
      </c>
    </row>
    <row r="7" ht="20" customHeight="1" x14ac:dyDescent="0.25"/>
    <row r="8" ht="28" customHeight="1" spans="1:8" x14ac:dyDescent="0.25">
      <c r="A8" s="8" t="s">
        <v>10</v>
      </c>
      <c r="B8" s="9"/>
      <c r="C8" s="9"/>
      <c r="D8" s="9"/>
      <c r="E8" s="9"/>
      <c r="F8" s="9"/>
      <c r="G8" s="9"/>
      <c r="H8" s="9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10" t="s">
        <v>11</v>
      </c>
      <c r="B26" s="10"/>
      <c r="C26" s="10"/>
      <c r="D26" s="10"/>
      <c r="E26" s="10"/>
      <c r="F26" s="10"/>
      <c r="G26" s="10"/>
      <c r="H26" s="10"/>
    </row>
    <row r="27" ht="20" customHeight="1" spans="1:8" x14ac:dyDescent="0.25">
      <c r="A27" s="11" t="s">
        <v>12</v>
      </c>
      <c r="B27" s="11"/>
      <c r="C27" s="11"/>
      <c r="D27" s="11"/>
      <c r="E27" s="11"/>
      <c r="F27" s="11"/>
      <c r="G27" s="11"/>
      <c r="H27" s="11"/>
    </row>
    <row r="28" ht="1" customHeight="1" spans="2:8" x14ac:dyDescent="0.25">
      <c r="B28" s="12" t="s">
        <v>13</v>
      </c>
      <c r="C28" s="12" t="s">
        <v>14</v>
      </c>
      <c r="D28" s="12" t="s">
        <v>15</v>
      </c>
      <c r="E28" s="12" t="s">
        <v>16</v>
      </c>
      <c r="F28" s="12" t="s">
        <v>17</v>
      </c>
      <c r="G28" s="12" t="s">
        <v>18</v>
      </c>
      <c r="H28" s="12" t="s">
        <v>19</v>
      </c>
    </row>
    <row r="29" ht="1" customHeight="1" spans="2:8" x14ac:dyDescent="0.25">
      <c r="B29" s="12" t="s">
        <v>20</v>
      </c>
      <c r="C29" s="12">
        <f>'Funds'!E6</f>
        <v>22275</v>
      </c>
      <c r="D29" s="12">
        <f>'Funds'!E7</f>
        <v>16800</v>
      </c>
      <c r="E29" s="12">
        <f>'Funds'!E8</f>
        <v>7450</v>
      </c>
      <c r="F29" s="12">
        <f>'Funds'!E9</f>
        <v>5760</v>
      </c>
      <c r="G29" s="12">
        <f>'Funds'!E10</f>
        <v>8640</v>
      </c>
      <c r="H29" s="12">
        <f>'Funds'!E11</f>
        <v>5280</v>
      </c>
    </row>
  </sheetData>
  <sheetProtection sheet="1"/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2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28" t="s">
        <v>38</v>
      </c>
    </row>
    <row r="2" ht="20" customHeight="1" spans="2:2" x14ac:dyDescent="0.25">
      <c r="B2" s="29" t="s">
        <v>39</v>
      </c>
    </row>
    <row r="3" ht="16" customHeight="1" x14ac:dyDescent="0.25"/>
    <row r="4" ht="28" customHeight="1" spans="2:2" x14ac:dyDescent="0.25">
      <c r="B4" s="30" t="s">
        <v>40</v>
      </c>
    </row>
    <row r="5" ht="24" customHeight="1" spans="2:2" x14ac:dyDescent="0.25">
      <c r="B5" s="31" t="s">
        <v>41</v>
      </c>
    </row>
    <row r="6" ht="24" customHeight="1" spans="2:2" x14ac:dyDescent="0.25">
      <c r="B6" s="31" t="s">
        <v>42</v>
      </c>
    </row>
    <row r="7" ht="24" customHeight="1" spans="2:2" x14ac:dyDescent="0.25">
      <c r="B7" s="31" t="s">
        <v>43</v>
      </c>
    </row>
    <row r="8" ht="24" customHeight="1" spans="2:2" x14ac:dyDescent="0.25">
      <c r="B8" s="31" t="s">
        <v>44</v>
      </c>
    </row>
    <row r="9" ht="12" customHeight="1" x14ac:dyDescent="0.25"/>
    <row r="10" ht="28" customHeight="1" spans="2:2" x14ac:dyDescent="0.25">
      <c r="B10" s="30" t="s">
        <v>45</v>
      </c>
    </row>
    <row r="11" ht="24" customHeight="1" spans="2:2" x14ac:dyDescent="0.25">
      <c r="B11" s="31" t="s">
        <v>46</v>
      </c>
    </row>
    <row r="12" ht="24" customHeight="1" spans="2:2" x14ac:dyDescent="0.25">
      <c r="B12" s="31" t="s">
        <v>47</v>
      </c>
    </row>
    <row r="13" ht="24" customHeight="1" spans="2:2" x14ac:dyDescent="0.25">
      <c r="B13" s="31" t="s">
        <v>48</v>
      </c>
    </row>
    <row r="14" ht="24" customHeight="1" spans="2:2" x14ac:dyDescent="0.25">
      <c r="B14" s="31" t="s">
        <v>49</v>
      </c>
    </row>
    <row r="15" ht="12" customHeight="1" x14ac:dyDescent="0.25"/>
    <row r="16" ht="28" customHeight="1" spans="2:2" x14ac:dyDescent="0.25">
      <c r="B16" s="30" t="s">
        <v>50</v>
      </c>
    </row>
    <row r="17" ht="24" customHeight="1" spans="2:2" x14ac:dyDescent="0.25">
      <c r="B17" s="31" t="s">
        <v>51</v>
      </c>
    </row>
    <row r="18" ht="24" customHeight="1" spans="2:2" x14ac:dyDescent="0.25">
      <c r="B18" s="31" t="s">
        <v>52</v>
      </c>
    </row>
    <row r="19" ht="12" customHeight="1" x14ac:dyDescent="0.25"/>
    <row r="20" ht="6" customHeight="1" x14ac:dyDescent="0.25"/>
    <row r="21" ht="20" customHeight="1" spans="1:2" x14ac:dyDescent="0.25">
      <c r="A21" s="32" t="s">
        <v>11</v>
      </c>
      <c r="B21" s="32"/>
    </row>
    <row r="22" ht="20" customHeight="1" spans="1:2" x14ac:dyDescent="0.25">
      <c r="A22" s="33" t="s">
        <v>12</v>
      </c>
      <c r="B22" s="33"/>
    </row>
  </sheetData>
  <mergeCells count="2">
    <mergeCell ref="A21:B21"/>
    <mergeCell ref="A22:B22"/>
  </mergeCells>
  <hyperlinks>
    <hyperlink ref="A2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Funds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ETF &amp; Index Fund Tracker</dc:title>
  <dc:subject>Financial Template</dc:subject>
  <dc:description>Free ETF &amp; Index Fund Tracker template by FinancialAha.com</dc:description>
  <cp:keywords>finance, template, spreadsheet, FinancialAha</cp:keywords>
  <cp:category>Finance</cp:category>
  <cp:lastModifiedBy>Unknown</cp:lastModifiedBy>
  <cp:lastPrinted>2026-04-01T18:00:30Z</cp:lastPrinted>
  <dcterms:created xsi:type="dcterms:W3CDTF">2026-04-01T18:00:30Z</dcterms:created>
  <dcterms:modified xsi:type="dcterms:W3CDTF">2026-04-01T18:00:30Z</dcterms:modified>
</cp:coreProperties>
</file>