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2" name="Dashboard" state="visible" r:id="rId4"/>
    <sheet sheetId="1" name="Envelope Tracker" state="visible" r:id="rId5"/>
    <sheet sheetId="3" name="How to Use" state="visible" r:id="rId6"/>
  </sheets>
  <calcPr calcId="171027"/>
</workbook>
</file>

<file path=xl/sharedStrings.xml><?xml version="1.0" encoding="utf-8"?>
<sst xmlns="http://schemas.openxmlformats.org/spreadsheetml/2006/main" count="152" uniqueCount="100">
  <si>
    <t>Envelope Budget Overview</t>
  </si>
  <si>
    <t>Cash Envelope Budgeting System</t>
  </si>
  <si>
    <t>by FinancialAha.com</t>
  </si>
  <si>
    <t>MONTHLY INCOME</t>
  </si>
  <si>
    <t>TOTAL ALLOCATED</t>
  </si>
  <si>
    <t>TOTAL SPENT</t>
  </si>
  <si>
    <t>total this month</t>
  </si>
  <si>
    <t>across all envelopes</t>
  </si>
  <si>
    <t>from all envelopes</t>
  </si>
  <si>
    <t>ENVELOPE REMAINING</t>
  </si>
  <si>
    <t>ENVELOPES ON TRACK</t>
  </si>
  <si>
    <t>UNALLOCATED INCOME</t>
  </si>
  <si>
    <t>left in envelopes</t>
  </si>
  <si>
    <t>envelopes within budget</t>
  </si>
  <si>
    <t>for savings, bills, etc.</t>
  </si>
  <si>
    <t>ALLOCATED VS. SPENT BY ENVELOPE</t>
  </si>
  <si>
    <t>SPENDING BY ENVELOPE</t>
  </si>
  <si>
    <t>ENVELOPE STATUS</t>
  </si>
  <si>
    <t>Envelope</t>
  </si>
  <si>
    <t>Allocated</t>
  </si>
  <si>
    <t>Spent</t>
  </si>
  <si>
    <t>Remaining</t>
  </si>
  <si>
    <t>% Used</t>
  </si>
  <si>
    <t>Status</t>
  </si>
  <si>
    <t>Groceries</t>
  </si>
  <si>
    <t>Dining Out</t>
  </si>
  <si>
    <t>Gas</t>
  </si>
  <si>
    <t>Entertainment</t>
  </si>
  <si>
    <t>Clothing</t>
  </si>
  <si>
    <t>Personal Care</t>
  </si>
  <si>
    <t>Gifts</t>
  </si>
  <si>
    <t>Household</t>
  </si>
  <si>
    <t>Kids</t>
  </si>
  <si>
    <t>Miscellaneous</t>
  </si>
  <si>
    <t>Created with FinancialAha.com - Free financial tools and templates</t>
  </si>
  <si>
    <t>Get a premium spreadsheet from FinancialAha.com</t>
  </si>
  <si>
    <t/>
  </si>
  <si>
    <t>Spending</t>
  </si>
  <si>
    <t>Envelope Budget Tracker</t>
  </si>
  <si>
    <t>Set your envelope allocations and track spending in the yellow cells.</t>
  </si>
  <si>
    <t>Salary / Wages</t>
  </si>
  <si>
    <t>Side Income</t>
  </si>
  <si>
    <t>Other Income</t>
  </si>
  <si>
    <t>Total Monthly Income</t>
  </si>
  <si>
    <t>ENVELOPES</t>
  </si>
  <si>
    <t>Total Envelopes</t>
  </si>
  <si>
    <t>SUMMARY</t>
  </si>
  <si>
    <t>Unallocated Income</t>
  </si>
  <si>
    <t>(Income not assigned to an envelope - for savings, bills, etc.)</t>
  </si>
  <si>
    <t>Envelopes On Track</t>
  </si>
  <si>
    <t>Over Budget</t>
  </si>
  <si>
    <t>How to Use This Template</t>
  </si>
  <si>
    <t>A quick guide to the envelope budgeting method and this template.</t>
  </si>
  <si>
    <t>WHAT IS ENVELOPE BUDGETING?</t>
  </si>
  <si>
    <t>The envelope system is a budgeting method where you divide cash into physical envelopes,</t>
  </si>
  <si>
    <t>one for each spending category. When an envelope is empty, you stop spending in that category.</t>
  </si>
  <si>
    <t>This digital version works the same way:</t>
  </si>
  <si>
    <t xml:space="preserve">  - Set a monthly allocation for each envelope (spending category)</t>
  </si>
  <si>
    <t xml:space="preserve">  - Track your spending against each envelope throughout the month</t>
  </si>
  <si>
    <t xml:space="preserve">  - The Remaining column shows how much you have left in each envelope</t>
  </si>
  <si>
    <t xml:space="preserve">  - When an envelope hits zero, that category is done for the month</t>
  </si>
  <si>
    <t>The method works because it makes spending limits tangible and visible.</t>
  </si>
  <si>
    <t>Instead of a single big number, you see exactly where your money is going.</t>
  </si>
  <si>
    <t>GETTING STARTED</t>
  </si>
  <si>
    <t>1. Go to the "Envelope Tracker" sheet.</t>
  </si>
  <si>
    <t>2. Enter your monthly income in the yellow cells under Monthly Income.</t>
  </si>
  <si>
    <t>3. Set your Allocated amount for each envelope (yellow cells in the Allocated column).</t>
  </si>
  <si>
    <t>4. As you spend during the month, update the Spent column.</t>
  </si>
  <si>
    <t>5. The Remaining and Status columns update automatically.</t>
  </si>
  <si>
    <t>6. Check the Dashboard for a visual overview of all your envelopes.</t>
  </si>
  <si>
    <t>CHOOSING YOUR ENVELOPE AMOUNTS</t>
  </si>
  <si>
    <t>Start with your essential categories and work down to discretionary ones.</t>
  </si>
  <si>
    <t>The template includes 10 common envelope categories, but you can rename them:</t>
  </si>
  <si>
    <t xml:space="preserve">  Groceries - Weekly food shopping (typically the largest envelope)</t>
  </si>
  <si>
    <t xml:space="preserve">  Dining Out - Restaurants, takeout, coffee shops</t>
  </si>
  <si>
    <t xml:space="preserve">  Gas - Fuel for vehicles</t>
  </si>
  <si>
    <t xml:space="preserve">  Entertainment - Movies, streaming, events, activities</t>
  </si>
  <si>
    <t xml:space="preserve">  Clothing - Clothes, shoes, accessories</t>
  </si>
  <si>
    <t xml:space="preserve">  Personal Care - Haircuts, toiletries, cosmetics</t>
  </si>
  <si>
    <t xml:space="preserve">  Gifts - Birthday, holiday, and other gifts</t>
  </si>
  <si>
    <t xml:space="preserve">  Household - Cleaning supplies, small home items</t>
  </si>
  <si>
    <t xml:space="preserve">  Kids - Activities, supplies, allowance</t>
  </si>
  <si>
    <t xml:space="preserve">  Miscellaneous - Anything that does not fit elsewhere</t>
  </si>
  <si>
    <t>Your total envelope allocation does not need to equal your income.</t>
  </si>
  <si>
    <t>The "Unallocated Income" shows what is left over for bills, savings, and other expenses.</t>
  </si>
  <si>
    <t>TIPS FOR SUCCESS</t>
  </si>
  <si>
    <t>Start simple - You do not have to use all 10 envelopes. Start with 3-5 categories</t>
  </si>
  <si>
    <t>you tend to overspend on and expand from there.</t>
  </si>
  <si>
    <t>Review weekly - Check your envelope balances once a week so there are no surprises.</t>
  </si>
  <si>
    <t>Adjust as needed - If an envelope runs out too quickly, either increase the allocation</t>
  </si>
  <si>
    <t>or find ways to reduce spending in that category.</t>
  </si>
  <si>
    <t>Transfer between envelopes - If you need more in one category, take from another.</t>
  </si>
  <si>
    <t>Just update both Allocated amounts.</t>
  </si>
  <si>
    <t>COLOR CODING</t>
  </si>
  <si>
    <t>Yellow cells with a gold border are editable inputs.</t>
  </si>
  <si>
    <t>Green text means "On Track" - you still have money left in that envelope.</t>
  </si>
  <si>
    <t>Red text means "Over Budget" - you have spent more than allocated.</t>
  </si>
  <si>
    <t>COMPATIBILITY</t>
  </si>
  <si>
    <t>This template works in Microsoft Excel, Google Sheets, and LibreOffice Calc.</t>
  </si>
  <si>
    <t>No macros or VBA required - everything is formula-driven.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</si>
</sst>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$#,##0"/>
  </numFmts>
  <fonts count="22" x14ac:knownFonts="1">
    <font>
      <color theme="1"/>
      <family val="2"/>
      <scheme val="minor"/>
      <sz val="11"/>
      <name val="Calibri"/>
    </font>
    <font>
      <b/>
      <color rgb="14213D"/>
      <sz val="24"/>
      <name val="Aptos"/>
    </font>
    <font>
      <color rgb="4A4F5E"/>
      <sz val="11"/>
      <name val="Aptos"/>
    </font>
    <font>
      <i/>
      <u/>
      <color rgb="9A7B4F"/>
      <sz val="9"/>
      <name val="Aptos"/>
    </font>
    <font>
      <b/>
      <color rgb="A3A9B8"/>
      <sz val="9"/>
      <name val="Aptos"/>
    </font>
    <font>
      <b/>
      <color rgb="1A1D26"/>
      <sz val="20"/>
      <name val="Aptos"/>
    </font>
    <font>
      <b/>
      <color rgb="9A7B4F"/>
      <sz val="20"/>
      <name val="Aptos"/>
    </font>
    <font>
      <color rgb="A3A9B8"/>
      <sz val="8"/>
      <name val="Aptos"/>
    </font>
    <font>
      <b/>
      <color rgb="14213D"/>
      <sz val="11"/>
      <name val="Aptos"/>
    </font>
    <font>
      <b/>
      <color rgb="FFFFFF"/>
      <sz val="10"/>
      <name val="Aptos"/>
    </font>
    <font>
      <b/>
      <color rgb="1A1D26"/>
      <sz val="10"/>
      <name val="Aptos"/>
    </font>
    <font>
      <color rgb="1A1D26"/>
      <sz val="10"/>
      <name val="Aptos"/>
    </font>
    <font>
      <b/>
      <color rgb="047857"/>
      <sz val="10"/>
      <name val="Aptos"/>
    </font>
    <font>
      <b/>
      <color rgb="B91C1C"/>
      <sz val="10"/>
      <name val="Aptos"/>
    </font>
    <font>
      <color rgb="7C8494"/>
      <sz val="8"/>
      <name val="Aptos"/>
    </font>
    <font>
      <u/>
      <color rgb="9A7B4F"/>
      <sz val="8"/>
      <name val="Aptos"/>
    </font>
    <font>
      <color rgb="FFFFFF"/>
      <sz val="1"/>
      <name val="Aptos"/>
    </font>
    <font>
      <b/>
      <color rgb="14213D"/>
      <sz val="22"/>
      <name val="Aptos"/>
    </font>
    <font>
      <i/>
      <color rgb="7C8494"/>
      <sz val="9"/>
      <name val="Aptos"/>
    </font>
    <font>
      <b/>
      <color rgb="14213D"/>
      <sz val="10"/>
      <name val="Aptos"/>
    </font>
    <font>
      <color rgb="4A4F5E"/>
      <sz val="13"/>
      <name val="Aptos"/>
    </font>
    <font>
      <color rgb="4A4F5E"/>
      <sz val="10"/>
      <name val="Aptos"/>
    </font>
  </fonts>
  <fills count="6">
    <fill>
      <patternFill patternType="none"/>
    </fill>
    <fill>
      <patternFill patternType="gray125"/>
    </fill>
    <fill>
      <patternFill patternType="solid">
        <fgColor rgb="14213D"/>
      </patternFill>
    </fill>
    <fill>
      <patternFill patternType="solid">
        <fgColor rgb="F4F5F7"/>
      </patternFill>
    </fill>
    <fill>
      <patternFill patternType="solid">
        <fgColor rgb="FFFCF4"/>
      </patternFill>
    </fill>
    <fill>
      <patternFill patternType="solid">
        <fgColor rgb="EEF0F7"/>
      </patternFill>
    </fill>
  </fills>
  <borders count="9">
    <border>
      <left/>
      <right/>
      <top/>
      <bottom/>
      <diagonal/>
    </border>
    <border>
      <left style="thin">
        <color rgb="E2E4EA"/>
      </left>
      <right style="thin">
        <color rgb="E2E4EA"/>
      </right>
      <top style="thin">
        <color rgb="E2E4EA"/>
      </top>
      <bottom/>
      <diagonal/>
    </border>
    <border>
      <left style="thin">
        <color rgb="E2E4EA"/>
      </left>
      <right style="thin">
        <color rgb="E2E4EA"/>
      </right>
      <top/>
      <bottom/>
      <diagonal/>
    </border>
    <border>
      <left style="thin">
        <color rgb="E2E4EA"/>
      </left>
      <right style="thin">
        <color rgb="E2E4EA"/>
      </right>
      <top/>
      <bottom style="thin">
        <color rgb="E2E4EA"/>
      </bottom>
      <diagonal/>
    </border>
    <border>
      <left/>
      <right/>
      <top/>
      <bottom style="medium">
        <color rgb="14213D"/>
      </bottom>
      <diagonal/>
    </border>
    <border>
      <left/>
      <right/>
      <top/>
      <bottom style="thin">
        <color rgb="E8EAF0"/>
      </bottom>
      <diagonal/>
    </border>
    <border>
      <left style="thin">
        <color rgb="E3D9BD"/>
      </left>
      <right style="thin">
        <color rgb="E3D9BD"/>
      </right>
      <top style="thin">
        <color rgb="E3D9BD"/>
      </top>
      <bottom style="thin">
        <color rgb="E3D9BD"/>
      </bottom>
      <diagonal/>
    </border>
    <border>
      <left/>
      <right/>
      <top style="thin">
        <color rgb="CDD1DA"/>
      </top>
      <bottom/>
      <diagonal/>
    </border>
    <border>
      <left style="thin">
        <color rgb="A8B0C8"/>
      </left>
      <right style="thin">
        <color rgb="A8B0C8"/>
      </right>
      <top style="thin">
        <color rgb="A8B0C8"/>
      </top>
      <bottom style="thin">
        <color rgb="A8B0C8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 applyProtection="1">
      <alignment horizontal="left" vertical="center" indent="1"/>
    </xf>
    <xf numFmtId="0" fontId="2" fillId="0" borderId="0" xfId="0" applyFont="1" applyAlignment="1" applyProtection="1">
      <alignment horizontal="left" vertical="center" indent="1"/>
    </xf>
    <xf numFmtId="0" fontId="3" fillId="0" borderId="0" xfId="0" applyFont="1" applyAlignment="1" applyProtection="1">
      <alignment horizontal="right" vertical="center"/>
    </xf>
    <xf numFmtId="0" fontId="4" fillId="0" borderId="1" xfId="0" applyFont="1" applyBorder="1" applyAlignment="1" applyProtection="1">
      <alignment horizontal="center" vertical="bottom"/>
    </xf>
    <xf numFmtId="164" fontId="5" fillId="0" borderId="2" xfId="0" applyNumberFormat="1" applyFont="1" applyBorder="1" applyAlignment="1" applyProtection="1">
      <alignment horizontal="center" vertical="center"/>
    </xf>
    <xf numFmtId="164" fontId="6" fillId="0" borderId="2" xfId="0" applyNumberFormat="1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top"/>
    </xf>
    <xf numFmtId="0" fontId="6" fillId="0" borderId="2" xfId="0" applyFont="1" applyBorder="1" applyAlignment="1" applyProtection="1">
      <alignment horizontal="center" vertical="center"/>
    </xf>
    <xf numFmtId="0" fontId="8" fillId="0" borderId="4" xfId="0" applyFont="1" applyBorder="1" applyAlignment="1" applyProtection="1">
      <alignment horizontal="left" vertical="center" indent="1"/>
    </xf>
    <xf numFmtId="0" fontId="0" fillId="0" borderId="4" xfId="0" applyBorder="1"/>
    <xf numFmtId="0" fontId="9" fillId="2" borderId="0" xfId="0" applyFont="1" applyFill="1" applyAlignment="1" applyProtection="1">
      <alignment horizontal="left" vertical="center" wrapText="1" indent="1"/>
    </xf>
    <xf numFmtId="0" fontId="9" fillId="2" borderId="0" xfId="0" applyFont="1" applyFill="1" applyAlignment="1" applyProtection="1">
      <alignment horizontal="center" vertical="center" wrapText="1"/>
    </xf>
    <xf numFmtId="0" fontId="10" fillId="0" borderId="0" xfId="0" applyFont="1" applyAlignment="1" applyProtection="1">
      <alignment horizontal="left" vertical="center" indent="1"/>
    </xf>
    <xf numFmtId="164" fontId="11" fillId="0" borderId="5" xfId="0" applyNumberFormat="1" applyFont="1" applyBorder="1" applyAlignment="1" applyProtection="1">
      <alignment horizontal="right" vertical="center"/>
    </xf>
    <xf numFmtId="9" fontId="11" fillId="0" borderId="5" xfId="0" applyNumberFormat="1" applyFont="1" applyBorder="1" applyAlignment="1" applyProtection="1">
      <alignment horizontal="right" vertical="center"/>
    </xf>
    <xf numFmtId="0" fontId="12" fillId="0" borderId="5" xfId="0" applyFont="1" applyBorder="1" applyAlignment="1" applyProtection="1">
      <alignment horizontal="center" vertical="center"/>
    </xf>
    <xf numFmtId="0" fontId="10" fillId="3" borderId="0" xfId="0" applyFont="1" applyFill="1" applyAlignment="1" applyProtection="1">
      <alignment horizontal="left" vertical="center" indent="1"/>
    </xf>
    <xf numFmtId="164" fontId="11" fillId="3" borderId="5" xfId="0" applyNumberFormat="1" applyFont="1" applyFill="1" applyBorder="1" applyAlignment="1" applyProtection="1">
      <alignment horizontal="right" vertical="center"/>
    </xf>
    <xf numFmtId="9" fontId="11" fillId="3" borderId="5" xfId="0" applyNumberFormat="1" applyFont="1" applyFill="1" applyBorder="1" applyAlignment="1" applyProtection="1">
      <alignment horizontal="right" vertical="center"/>
    </xf>
    <xf numFmtId="0" fontId="12" fillId="3" borderId="5" xfId="0" applyFont="1" applyFill="1" applyBorder="1" applyAlignment="1" applyProtection="1">
      <alignment horizontal="center" vertical="center"/>
    </xf>
    <xf numFmtId="0" fontId="13" fillId="0" borderId="5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left" vertical="center" indent="1"/>
    </xf>
    <xf numFmtId="0" fontId="15" fillId="0" borderId="0" xfId="0" applyFont="1" applyAlignment="1" applyProtection="1">
      <alignment horizontal="left" vertical="center" indent="1"/>
    </xf>
    <xf numFmtId="0" fontId="16" fillId="0" borderId="0" xfId="0" applyFont="1" applyProtection="1"/>
    <xf numFmtId="0" fontId="17" fillId="0" borderId="0" xfId="0" applyFont="1" applyAlignment="1" applyProtection="1">
      <alignment horizontal="left" vertical="center" indent="1"/>
    </xf>
    <xf numFmtId="0" fontId="18" fillId="0" borderId="0" xfId="0" applyFont="1" applyAlignment="1" applyProtection="1">
      <alignment horizontal="left" vertical="center" wrapText="1" indent="1"/>
    </xf>
    <xf numFmtId="164" fontId="11" fillId="4" borderId="6" xfId="0" applyNumberFormat="1" applyFont="1" applyFill="1" applyBorder="1" applyAlignment="1" applyProtection="1">
      <alignment horizontal="right" vertical="center"/>
      <protection locked="0"/>
    </xf>
    <xf numFmtId="0" fontId="0" fillId="0" borderId="0" xfId="0" applyProtection="1"/>
    <xf numFmtId="0" fontId="10" fillId="0" borderId="7" xfId="0" applyFont="1" applyBorder="1" applyAlignment="1" applyProtection="1">
      <alignment horizontal="left" vertical="center" indent="1"/>
    </xf>
    <xf numFmtId="164" fontId="19" fillId="5" borderId="8" xfId="0" applyNumberFormat="1" applyFont="1" applyFill="1" applyBorder="1" applyAlignment="1" applyProtection="1">
      <alignment horizontal="right" vertical="center"/>
    </xf>
    <xf numFmtId="164" fontId="10" fillId="0" borderId="7" xfId="0" applyNumberFormat="1" applyFont="1" applyBorder="1" applyAlignment="1" applyProtection="1">
      <alignment horizontal="right" vertical="center"/>
    </xf>
    <xf numFmtId="0" fontId="8" fillId="5" borderId="0" xfId="0" applyFont="1" applyFill="1" applyAlignment="1" applyProtection="1">
      <alignment horizontal="left" vertical="center" indent="1"/>
    </xf>
    <xf numFmtId="0" fontId="19" fillId="5" borderId="8" xfId="0" applyFont="1" applyFill="1" applyBorder="1" applyAlignment="1" applyProtection="1">
      <alignment horizontal="right" vertical="center"/>
    </xf>
    <xf numFmtId="0" fontId="18" fillId="0" borderId="0" xfId="0" applyFont="1" applyAlignment="1" applyProtection="1">
      <alignment horizontal="left" vertical="center" indent="1"/>
    </xf>
    <xf numFmtId="0" fontId="17" fillId="0" borderId="0" xfId="0" applyFont="1" applyAlignment="1">
      <alignment horizontal="left" vertical="center" indent="1"/>
    </xf>
    <xf numFmtId="0" fontId="20" fillId="0" borderId="0" xfId="0" applyFont="1" applyAlignment="1">
      <alignment horizontal="left" vertical="center" indent="1"/>
    </xf>
    <xf numFmtId="0" fontId="8" fillId="0" borderId="4" xfId="0" applyFont="1" applyBorder="1" applyAlignment="1">
      <alignment horizontal="left" vertical="center" indent="1"/>
    </xf>
    <xf numFmtId="0" fontId="21" fillId="0" borderId="0" xfId="0" applyFont="1" applyAlignment="1">
      <alignment horizontal="left" vertical="center" indent="1"/>
    </xf>
    <xf numFmtId="0" fontId="14" fillId="0" borderId="0" xfId="0" applyFont="1" applyAlignment="1">
      <alignment horizontal="left" vertical="center" indent="1"/>
    </xf>
    <xf numFmtId="0" fontId="15" fillId="0" borderId="0" xfId="0" applyFont="1" applyAlignment="1">
      <alignment horizontal="left" vertical="center" indent="1"/>
    </xf>
  </cellXfs>
  <cellStyles count="1">
    <cellStyle name="Normal" xfId="0" builtinId="0"/>
  </cellStyles>
  <dxfs count="24">
    <dxf>
      <font>
        <color rgb="B91C1C"/>
      </font>
    </dxf>
    <dxf>
      <font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b/>
        <color rgb="B91C1C"/>
      </font>
    </dxf>
    <dxf>
      <font>
        <b/>
        <color rgb="047857"/>
      </font>
    </dxf>
    <dxf>
      <font>
        <color rgb="B91C1C"/>
      </font>
    </dxf>
    <dxf>
      <font>
        <color rgb="047857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Allocated vs. Spent by Envelope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Dashboard!$B$63</c:f>
              <c:strCache>
                <c:ptCount val="1"/>
                <c:pt idx="0">
                  <c:v>Allocated</c:v>
                </c:pt>
              </c:strCache>
            </c:strRef>
          </c:tx>
          <c:spPr>
            <a:solidFill>
              <a:srgbClr val="14213D"/>
            </a:solidFill>
            <a:ln>
              <a:noFill/>
            </a:ln>
          </c:spPr>
          <c:cat>
            <c:strRef>
              <c:f>Dashboard!$C$62:$L$62</c:f>
              <c:strCache>
                <c:ptCount val="10"/>
                <c:pt idx="0">
                  <c:v>Groceries</c:v>
                </c:pt>
                <c:pt idx="1">
                  <c:v>Dining Out</c:v>
                </c:pt>
                <c:pt idx="2">
                  <c:v>Gas</c:v>
                </c:pt>
                <c:pt idx="3">
                  <c:v>Entertainment</c:v>
                </c:pt>
                <c:pt idx="4">
                  <c:v>Clothing</c:v>
                </c:pt>
                <c:pt idx="5">
                  <c:v>Personal Care</c:v>
                </c:pt>
                <c:pt idx="6">
                  <c:v>Gifts</c:v>
                </c:pt>
                <c:pt idx="7">
                  <c:v>Household</c:v>
                </c:pt>
                <c:pt idx="8">
                  <c:v>Kids</c:v>
                </c:pt>
                <c:pt idx="9">
                  <c:v>Miscellaneous</c:v>
                </c:pt>
              </c:strCache>
            </c:strRef>
          </c:cat>
          <c:val>
            <c:numRef>
              <c:f>Dashboard!$C$63:$L$63</c:f>
              <c:numCache>
                <c:formatCode>$#,##0</c:formatCode>
                <c:ptCount val="10"/>
                <c:pt idx="0">
                  <c:v>600</c:v>
                </c:pt>
                <c:pt idx="1">
                  <c:v>200</c:v>
                </c:pt>
                <c:pt idx="2">
                  <c:v>200</c:v>
                </c:pt>
                <c:pt idx="3">
                  <c:v>150</c:v>
                </c:pt>
                <c:pt idx="4">
                  <c:v>100</c:v>
                </c:pt>
                <c:pt idx="5">
                  <c:v>75</c:v>
                </c:pt>
                <c:pt idx="6">
                  <c:v>50</c:v>
                </c:pt>
                <c:pt idx="7">
                  <c:v>100</c:v>
                </c:pt>
                <c:pt idx="8">
                  <c:v>150</c:v>
                </c:pt>
                <c:pt idx="9">
                  <c:v>100</c:v>
                </c:pt>
              </c:numCache>
            </c:numRef>
          </c:val>
        </c:ser>
        <c:ser>
          <c:idx val="1"/>
          <c:order val="1"/>
          <c:tx>
            <c:strRef>
              <c:f>Dashboard!$B$64</c:f>
              <c:strCache>
                <c:ptCount val="1"/>
                <c:pt idx="0">
                  <c:v>Spent</c:v>
                </c:pt>
              </c:strCache>
            </c:strRef>
          </c:tx>
          <c:spPr>
            <a:solidFill>
              <a:srgbClr val="9A7B4F"/>
            </a:solidFill>
            <a:ln>
              <a:noFill/>
            </a:ln>
          </c:spPr>
          <c:cat>
            <c:strRef>
              <c:f>Dashboard!$C$62:$L$62</c:f>
              <c:strCache>
                <c:ptCount val="10"/>
                <c:pt idx="0">
                  <c:v>Groceries</c:v>
                </c:pt>
                <c:pt idx="1">
                  <c:v>Dining Out</c:v>
                </c:pt>
                <c:pt idx="2">
                  <c:v>Gas</c:v>
                </c:pt>
                <c:pt idx="3">
                  <c:v>Entertainment</c:v>
                </c:pt>
                <c:pt idx="4">
                  <c:v>Clothing</c:v>
                </c:pt>
                <c:pt idx="5">
                  <c:v>Personal Care</c:v>
                </c:pt>
                <c:pt idx="6">
                  <c:v>Gifts</c:v>
                </c:pt>
                <c:pt idx="7">
                  <c:v>Household</c:v>
                </c:pt>
                <c:pt idx="8">
                  <c:v>Kids</c:v>
                </c:pt>
                <c:pt idx="9">
                  <c:v>Miscellaneous</c:v>
                </c:pt>
              </c:strCache>
            </c:strRef>
          </c:cat>
          <c:val>
            <c:numRef>
              <c:f>Dashboard!$C$64:$L$64</c:f>
              <c:numCache>
                <c:formatCode>$#,##0</c:formatCode>
                <c:ptCount val="10"/>
                <c:pt idx="0">
                  <c:v>545</c:v>
                </c:pt>
                <c:pt idx="1">
                  <c:v>185</c:v>
                </c:pt>
                <c:pt idx="2">
                  <c:v>210</c:v>
                </c:pt>
                <c:pt idx="3">
                  <c:v>120</c:v>
                </c:pt>
                <c:pt idx="4">
                  <c:v>75</c:v>
                </c:pt>
                <c:pt idx="5">
                  <c:v>60</c:v>
                </c:pt>
                <c:pt idx="6">
                  <c:v>35</c:v>
                </c:pt>
                <c:pt idx="7">
                  <c:v>90</c:v>
                </c:pt>
                <c:pt idx="8">
                  <c:v>165</c:v>
                </c:pt>
                <c:pt idx="9">
                  <c:v>80</c:v>
                </c:pt>
              </c:numCache>
            </c:numRef>
          </c:val>
        </c:ser>
        <c:axId val="111111111"/>
        <c:axId val="222222222"/>
      </c:barChart>
      <c:catAx>
        <c:axId val="111111111"/>
        <c:scaling>
          <c:orientation val="minMax"/>
        </c:scaling>
        <c:delete val="0"/>
        <c:axPos val="b"/>
        <c:tickLblPos val="nextTo"/>
        <c:crossAx val="222222222"/>
        <c:crosses val="autoZero"/>
        <c:auto val="1"/>
        <c:lblAlgn val="ctr"/>
        <c:lblOffset val="100"/>
      </c:catAx>
      <c:valAx>
        <c:axId val="222222222"/>
        <c:scaling>
          <c:orientation val="minMax"/>
        </c:scaling>
        <c:delete val="0"/>
        <c:axPos val="l"/>
        <c:majorGridlines/>
        <c:numFmt formatCode="$#,##0" sourceLinked="0"/>
        <c:tickLblPos val="nextTo"/>
        <c:crossAx val="111111111"/>
        <c:crosses val="autoZero"/>
        <c:crossBetween val="between"/>
      </c:valAx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200" b="1"/>
            </a:pPr>
            <a:r>
              <a:rPr lang="en-US" sz="1200" b="1"/>
              <a:t>Spending by Envelope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Dashboard!$B$65</c:f>
              <c:strCache>
                <c:ptCount val="1"/>
                <c:pt idx="0">
                  <c:v>Spending</c:v>
                </c:pt>
              </c:strCache>
            </c:strRef>
          </c:tx>
          <c:dPt>
            <c:idx val="0"/>
            <c:spPr>
              <a:solidFill>
                <a:srgbClr val="14213D"/>
              </a:solidFill>
              <a:ln>
                <a:noFill/>
              </a:ln>
            </c:spPr>
          </c:dPt>
          <c:dPt>
            <c:idx val="1"/>
            <c:spPr>
              <a:solidFill>
                <a:srgbClr val="9A7B4F"/>
              </a:solidFill>
              <a:ln>
                <a:noFill/>
              </a:ln>
            </c:spPr>
          </c:dPt>
          <c:dPt>
            <c:idx val="2"/>
            <c:spPr>
              <a:solidFill>
                <a:srgbClr val="047857"/>
              </a:solidFill>
              <a:ln>
                <a:noFill/>
              </a:ln>
            </c:spPr>
          </c:dPt>
          <c:dPt>
            <c:idx val="3"/>
            <c:spPr>
              <a:solidFill>
                <a:srgbClr val="5B6ABF"/>
              </a:solidFill>
              <a:ln>
                <a:noFill/>
              </a:ln>
            </c:spPr>
          </c:dPt>
          <c:dPt>
            <c:idx val="4"/>
            <c:spPr>
              <a:solidFill>
                <a:srgbClr val="C27D38"/>
              </a:solidFill>
              <a:ln>
                <a:noFill/>
              </a:ln>
            </c:spPr>
          </c:dPt>
          <c:dPt>
            <c:idx val="5"/>
            <c:spPr>
              <a:solidFill>
                <a:srgbClr val="9F1239"/>
              </a:solidFill>
              <a:ln>
                <a:noFill/>
              </a:ln>
            </c:spPr>
          </c:dPt>
          <c:dPt>
            <c:idx val="6"/>
            <c:spPr>
              <a:solidFill>
                <a:srgbClr val="2C3E6B"/>
              </a:solidFill>
              <a:ln>
                <a:noFill/>
              </a:ln>
            </c:spPr>
          </c:dPt>
          <c:dPt>
            <c:idx val="7"/>
            <c:spPr>
              <a:solidFill>
                <a:srgbClr val="4A4F5E"/>
              </a:solidFill>
              <a:ln>
                <a:noFill/>
              </a:ln>
            </c:spPr>
          </c:dPt>
          <c:dPt>
            <c:idx val="8"/>
            <c:spPr>
              <a:solidFill>
                <a:srgbClr val="14213D"/>
              </a:solidFill>
              <a:ln>
                <a:noFill/>
              </a:ln>
            </c:spPr>
          </c:dPt>
          <c:dPt>
            <c:idx val="9"/>
            <c:spPr>
              <a:solidFill>
                <a:srgbClr val="9A7B4F"/>
              </a:solidFill>
              <a:ln>
                <a:noFill/>
              </a:ln>
            </c:spPr>
          </c:dPt>
          <c:cat>
            <c:strRef>
              <c:f>Dashboard!$C$65:$L$65</c:f>
              <c:strCache>
                <c:ptCount val="10"/>
                <c:pt idx="0">
                  <c:v>Groceries</c:v>
                </c:pt>
                <c:pt idx="1">
                  <c:v>Dining Out</c:v>
                </c:pt>
                <c:pt idx="2">
                  <c:v>Gas</c:v>
                </c:pt>
                <c:pt idx="3">
                  <c:v>Entertainment</c:v>
                </c:pt>
                <c:pt idx="4">
                  <c:v>Clothing</c:v>
                </c:pt>
                <c:pt idx="5">
                  <c:v>Personal Care</c:v>
                </c:pt>
                <c:pt idx="6">
                  <c:v>Gifts</c:v>
                </c:pt>
                <c:pt idx="7">
                  <c:v>Household</c:v>
                </c:pt>
                <c:pt idx="8">
                  <c:v>Kids</c:v>
                </c:pt>
                <c:pt idx="9">
                  <c:v>Miscellaneous</c:v>
                </c:pt>
              </c:strCache>
            </c:strRef>
          </c:cat>
          <c:val>
            <c:numRef>
              <c:f>Dashboard!$C$66:$L$66</c:f>
              <c:numCache>
                <c:formatCode>$#,##0</c:formatCode>
                <c:ptCount val="10"/>
                <c:pt idx="0">
                  <c:v>545</c:v>
                </c:pt>
                <c:pt idx="1">
                  <c:v>185</c:v>
                </c:pt>
                <c:pt idx="2">
                  <c:v>210</c:v>
                </c:pt>
                <c:pt idx="3">
                  <c:v>120</c:v>
                </c:pt>
                <c:pt idx="4">
                  <c:v>75</c:v>
                </c:pt>
                <c:pt idx="5">
                  <c:v>60</c:v>
                </c:pt>
                <c:pt idx="6">
                  <c:v>35</c:v>
                </c:pt>
                <c:pt idx="7">
                  <c:v>90</c:v>
                </c:pt>
                <c:pt idx="8">
                  <c:v>165</c:v>
                </c:pt>
                <c:pt idx="9">
                  <c:v>80</c:v>
                </c:pt>
              </c:numCache>
            </c:numRef>
          </c:val>
        </c:ser>
      </c:pieChart>
    </c:plotArea>
    <c:legend>
      <c:legendPos val="b"/>
      <c:overlay val="0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30</xdr:row>
      <xdr:rowOff>0</xdr:rowOff>
    </xdr:from>
    <xdr:to>
      <xdr:col>9</xdr:col>
      <xdr:colOff>0</xdr:colOff>
      <xdr:row>45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?ref=excel-free" TargetMode="External"/><Relationship Id="rId2" Type="http://schemas.openxmlformats.org/officeDocument/2006/relationships/hyperlink" Target="https://www.financialaha.com/spreadsheet-templates/?ref=excel-free" TargetMode="External"/><Relationship Id="rIdDrawing2" Type="http://schemas.openxmlformats.org/officeDocument/2006/relationships/drawing" Target="../drawings/drawing2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ancialaha.com/spreadsheet-templates/?ref=excel-fre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2C3E6B"/>
    <pageSetUpPr fitToPage="1"/>
  </sheetPr>
  <dimension ref="A1:E31"/>
  <sheetViews>
    <sheetView workbookViewId="0" showGridLines="0" zoomScale="125">
      <pane ySplit="11" topLeftCell="A12" activePane="bottomLeft" state="frozen"/>
      <selection pane="bottomLeft"/>
    </sheetView>
  </sheetViews>
  <sheetFormatPr defaultRowHeight="15" outlineLevelRow="0" outlineLevelCol="0" x14ac:dyDescent="55"/>
  <cols>
    <col min="1" max="1" width="24" customWidth="1"/>
    <col min="2" max="5" width="14" customWidth="1"/>
  </cols>
  <sheetData>
    <row r="1" ht="48" customHeight="1" spans="1:5" x14ac:dyDescent="0.25">
      <c r="A1" s="25" t="s">
        <v>38</v>
      </c>
      <c r="B1" s="25"/>
      <c r="C1" s="25"/>
      <c r="D1" s="25"/>
      <c r="E1" s="25"/>
    </row>
    <row r="2" ht="24" customHeight="1" spans="1:5" x14ac:dyDescent="0.25">
      <c r="A2" s="26" t="s">
        <v>39</v>
      </c>
      <c r="B2" s="26"/>
      <c r="C2" s="26"/>
      <c r="D2" s="26"/>
      <c r="E2" s="26"/>
    </row>
    <row r="3" ht="14" customHeight="1" x14ac:dyDescent="0.25"/>
    <row r="4" ht="28" customHeight="1" spans="1:5" x14ac:dyDescent="0.25">
      <c r="A4" s="9" t="s">
        <v>3</v>
      </c>
      <c r="B4" s="10"/>
      <c r="C4" s="10"/>
      <c r="D4" s="10"/>
      <c r="E4" s="10"/>
    </row>
    <row r="5" ht="26" customHeight="1" spans="1:5" x14ac:dyDescent="0.25">
      <c r="A5" s="13" t="s">
        <v>40</v>
      </c>
      <c r="B5" s="27">
        <v>4500</v>
      </c>
      <c r="C5" s="28"/>
      <c r="D5" s="28"/>
      <c r="E5" s="28"/>
    </row>
    <row r="6" ht="26" customHeight="1" spans="1:5" x14ac:dyDescent="0.25">
      <c r="A6" s="17" t="s">
        <v>41</v>
      </c>
      <c r="B6" s="27">
        <v>500</v>
      </c>
      <c r="C6" s="28"/>
      <c r="D6" s="28"/>
      <c r="E6" s="28"/>
    </row>
    <row r="7" ht="26" customHeight="1" spans="1:5" x14ac:dyDescent="0.25">
      <c r="A7" s="13" t="s">
        <v>42</v>
      </c>
      <c r="B7" s="27">
        <v>200</v>
      </c>
      <c r="C7" s="28"/>
      <c r="D7" s="28"/>
      <c r="E7" s="28"/>
    </row>
    <row r="8" ht="26" customHeight="1" spans="1:5" x14ac:dyDescent="0.25">
      <c r="A8" s="29" t="s">
        <v>43</v>
      </c>
      <c r="B8" s="30">
        <f>SUM(B5:B7)</f>
        <v>5200</v>
      </c>
      <c r="C8" s="28"/>
      <c r="D8" s="28"/>
      <c r="E8" s="28"/>
    </row>
    <row r="9" ht="14" customHeight="1" x14ac:dyDescent="0.25"/>
    <row r="10" ht="28" customHeight="1" spans="1:5" x14ac:dyDescent="0.25">
      <c r="A10" s="9" t="s">
        <v>44</v>
      </c>
      <c r="B10" s="10"/>
      <c r="C10" s="10"/>
      <c r="D10" s="10"/>
      <c r="E10" s="10"/>
    </row>
    <row r="11" ht="32" customHeight="1" spans="1:5" x14ac:dyDescent="0.25">
      <c r="A11" s="11" t="s">
        <v>18</v>
      </c>
      <c r="B11" s="12" t="s">
        <v>19</v>
      </c>
      <c r="C11" s="12" t="s">
        <v>20</v>
      </c>
      <c r="D11" s="12" t="s">
        <v>21</v>
      </c>
      <c r="E11" s="12" t="s">
        <v>23</v>
      </c>
    </row>
    <row r="12" ht="26" customHeight="1" spans="1:5" x14ac:dyDescent="0.25">
      <c r="A12" s="13" t="s">
        <v>24</v>
      </c>
      <c r="B12" s="27">
        <v>600</v>
      </c>
      <c r="C12" s="27">
        <v>545</v>
      </c>
      <c r="D12" s="14">
        <f>B12-C12</f>
        <v>55</v>
      </c>
      <c r="E12" s="16" t="str">
        <f>IF(B12&gt;=C12,"On Track","Over Budget")</f>
        <v>On Track</v>
      </c>
    </row>
    <row r="13" ht="26" customHeight="1" spans="1:5" x14ac:dyDescent="0.25">
      <c r="A13" s="17" t="s">
        <v>25</v>
      </c>
      <c r="B13" s="27">
        <v>200</v>
      </c>
      <c r="C13" s="27">
        <v>185</v>
      </c>
      <c r="D13" s="18">
        <f>B13-C13</f>
        <v>15</v>
      </c>
      <c r="E13" s="20" t="str">
        <f>IF(B13&gt;=C13,"On Track","Over Budget")</f>
        <v>On Track</v>
      </c>
    </row>
    <row r="14" ht="26" customHeight="1" spans="1:5" x14ac:dyDescent="0.25">
      <c r="A14" s="13" t="s">
        <v>26</v>
      </c>
      <c r="B14" s="27">
        <v>200</v>
      </c>
      <c r="C14" s="27">
        <v>210</v>
      </c>
      <c r="D14" s="14">
        <f>B14-C14</f>
        <v>-10</v>
      </c>
      <c r="E14" s="21" t="str">
        <f>IF(B14&gt;=C14,"On Track","Over Budget")</f>
        <v>Over Budget</v>
      </c>
    </row>
    <row r="15" ht="26" customHeight="1" spans="1:5" x14ac:dyDescent="0.25">
      <c r="A15" s="17" t="s">
        <v>27</v>
      </c>
      <c r="B15" s="27">
        <v>150</v>
      </c>
      <c r="C15" s="27">
        <v>120</v>
      </c>
      <c r="D15" s="18">
        <f>B15-C15</f>
        <v>30</v>
      </c>
      <c r="E15" s="20" t="str">
        <f>IF(B15&gt;=C15,"On Track","Over Budget")</f>
        <v>On Track</v>
      </c>
    </row>
    <row r="16" ht="26" customHeight="1" spans="1:5" x14ac:dyDescent="0.25">
      <c r="A16" s="13" t="s">
        <v>28</v>
      </c>
      <c r="B16" s="27">
        <v>100</v>
      </c>
      <c r="C16" s="27">
        <v>75</v>
      </c>
      <c r="D16" s="14">
        <f>B16-C16</f>
        <v>25</v>
      </c>
      <c r="E16" s="16" t="str">
        <f>IF(B16&gt;=C16,"On Track","Over Budget")</f>
        <v>On Track</v>
      </c>
    </row>
    <row r="17" ht="26" customHeight="1" spans="1:5" x14ac:dyDescent="0.25">
      <c r="A17" s="17" t="s">
        <v>29</v>
      </c>
      <c r="B17" s="27">
        <v>75</v>
      </c>
      <c r="C17" s="27">
        <v>60</v>
      </c>
      <c r="D17" s="18">
        <f>B17-C17</f>
        <v>15</v>
      </c>
      <c r="E17" s="20" t="str">
        <f>IF(B17&gt;=C17,"On Track","Over Budget")</f>
        <v>On Track</v>
      </c>
    </row>
    <row r="18" ht="26" customHeight="1" spans="1:5" x14ac:dyDescent="0.25">
      <c r="A18" s="13" t="s">
        <v>30</v>
      </c>
      <c r="B18" s="27">
        <v>50</v>
      </c>
      <c r="C18" s="27">
        <v>35</v>
      </c>
      <c r="D18" s="14">
        <f>B18-C18</f>
        <v>15</v>
      </c>
      <c r="E18" s="16" t="str">
        <f>IF(B18&gt;=C18,"On Track","Over Budget")</f>
        <v>On Track</v>
      </c>
    </row>
    <row r="19" ht="26" customHeight="1" spans="1:5" x14ac:dyDescent="0.25">
      <c r="A19" s="17" t="s">
        <v>31</v>
      </c>
      <c r="B19" s="27">
        <v>100</v>
      </c>
      <c r="C19" s="27">
        <v>90</v>
      </c>
      <c r="D19" s="18">
        <f>B19-C19</f>
        <v>10</v>
      </c>
      <c r="E19" s="20" t="str">
        <f>IF(B19&gt;=C19,"On Track","Over Budget")</f>
        <v>On Track</v>
      </c>
    </row>
    <row r="20" ht="26" customHeight="1" spans="1:5" x14ac:dyDescent="0.25">
      <c r="A20" s="13" t="s">
        <v>32</v>
      </c>
      <c r="B20" s="27">
        <v>150</v>
      </c>
      <c r="C20" s="27">
        <v>165</v>
      </c>
      <c r="D20" s="14">
        <f>B20-C20</f>
        <v>-15</v>
      </c>
      <c r="E20" s="21" t="str">
        <f>IF(B20&gt;=C20,"On Track","Over Budget")</f>
        <v>Over Budget</v>
      </c>
    </row>
    <row r="21" ht="26" customHeight="1" spans="1:5" x14ac:dyDescent="0.25">
      <c r="A21" s="17" t="s">
        <v>33</v>
      </c>
      <c r="B21" s="27">
        <v>100</v>
      </c>
      <c r="C21" s="27">
        <v>80</v>
      </c>
      <c r="D21" s="18">
        <f>B21-C21</f>
        <v>20</v>
      </c>
      <c r="E21" s="20" t="str">
        <f>IF(B21&gt;=C21,"On Track","Over Budget")</f>
        <v>On Track</v>
      </c>
    </row>
    <row r="22" ht="26" customHeight="1" spans="1:5" x14ac:dyDescent="0.25">
      <c r="A22" s="29" t="s">
        <v>45</v>
      </c>
      <c r="B22" s="30">
        <f>SUM(B12:B21)</f>
        <v>1725</v>
      </c>
      <c r="C22" s="31">
        <f>SUM(C12:C21)</f>
        <v>1565</v>
      </c>
      <c r="D22" s="30">
        <f>B22-C22</f>
        <v>160</v>
      </c>
      <c r="E22" s="16" t="str">
        <f>IF(B22&gt;=C22,"On Track","Over Budget")</f>
        <v>On Track</v>
      </c>
    </row>
    <row r="23" ht="14" customHeight="1" x14ac:dyDescent="0.25"/>
    <row r="24" ht="28" customHeight="1" spans="1:5" x14ac:dyDescent="0.25">
      <c r="A24" s="9" t="s">
        <v>46</v>
      </c>
      <c r="B24" s="10"/>
      <c r="C24" s="10"/>
      <c r="D24" s="10"/>
      <c r="E24" s="10"/>
    </row>
    <row r="25" ht="32" customHeight="1" spans="1:5" x14ac:dyDescent="0.25">
      <c r="A25" s="32" t="s">
        <v>47</v>
      </c>
      <c r="B25" s="30">
        <f>B8-B22</f>
        <v>3475</v>
      </c>
      <c r="C25" s="33" t="s">
        <v>36</v>
      </c>
      <c r="D25" s="33" t="s">
        <v>36</v>
      </c>
      <c r="E25" s="33" t="s">
        <v>36</v>
      </c>
    </row>
    <row r="26" ht="26" customHeight="1" spans="1:5" x14ac:dyDescent="0.25">
      <c r="A26" s="34" t="s">
        <v>48</v>
      </c>
      <c r="B26" s="34"/>
      <c r="C26" s="34"/>
      <c r="D26" s="34"/>
      <c r="E26" s="34"/>
    </row>
    <row r="27" ht="26" customHeight="1" spans="1:4" x14ac:dyDescent="0.25">
      <c r="A27" s="13" t="s">
        <v>49</v>
      </c>
      <c r="B27" s="33">
        <f>COUNTIF(E12:E21,"On Track")</f>
        <v>8</v>
      </c>
      <c r="C27" s="13" t="s">
        <v>50</v>
      </c>
      <c r="D27" s="33">
        <f>COUNTIF(E12:E21,"Over Budget")</f>
        <v>2</v>
      </c>
    </row>
    <row r="28" ht="10" customHeight="1" x14ac:dyDescent="0.25"/>
    <row r="29" ht="6" customHeight="1" x14ac:dyDescent="0.25"/>
    <row r="30" ht="20" customHeight="1" spans="1:5" x14ac:dyDescent="0.25">
      <c r="A30" s="22" t="s">
        <v>34</v>
      </c>
      <c r="B30" s="22"/>
      <c r="C30" s="22"/>
      <c r="D30" s="22"/>
      <c r="E30" s="22"/>
    </row>
    <row r="31" ht="20" customHeight="1" spans="1:5" x14ac:dyDescent="0.25">
      <c r="A31" s="23" t="s">
        <v>35</v>
      </c>
      <c r="B31" s="23"/>
      <c r="C31" s="23"/>
      <c r="D31" s="23"/>
      <c r="E31" s="23"/>
    </row>
  </sheetData>
  <sheetProtection sheet="1"/>
  <mergeCells count="9">
    <mergeCell ref="A1:E1"/>
    <mergeCell ref="A2:E2"/>
    <mergeCell ref="C5:E5"/>
    <mergeCell ref="C6:E6"/>
    <mergeCell ref="C7:E7"/>
    <mergeCell ref="C8:E8"/>
    <mergeCell ref="A26:E26"/>
    <mergeCell ref="A30:E30"/>
    <mergeCell ref="A31:E31"/>
  </mergeCells>
  <conditionalFormatting sqref="E12">
    <cfRule type="containsText" dxfId="2" priority="1">
      <formula>NOT(ISERROR(SEARCH("Over Budget",E12)))</formula>
    </cfRule>
    <cfRule type="containsText" dxfId="3" priority="2">
      <formula>NOT(ISERROR(SEARCH("On Track",E12)))</formula>
    </cfRule>
  </conditionalFormatting>
  <conditionalFormatting sqref="E13">
    <cfRule type="containsText" dxfId="4" priority="3">
      <formula>NOT(ISERROR(SEARCH("Over Budget",E13)))</formula>
    </cfRule>
    <cfRule type="containsText" dxfId="5" priority="4">
      <formula>NOT(ISERROR(SEARCH("On Track",E13)))</formula>
    </cfRule>
  </conditionalFormatting>
  <conditionalFormatting sqref="E14">
    <cfRule type="containsText" dxfId="6" priority="5">
      <formula>NOT(ISERROR(SEARCH("Over Budget",E14)))</formula>
    </cfRule>
    <cfRule type="containsText" dxfId="7" priority="6">
      <formula>NOT(ISERROR(SEARCH("On Track",E14)))</formula>
    </cfRule>
  </conditionalFormatting>
  <conditionalFormatting sqref="E15">
    <cfRule type="containsText" dxfId="8" priority="7">
      <formula>NOT(ISERROR(SEARCH("Over Budget",E15)))</formula>
    </cfRule>
    <cfRule type="containsText" dxfId="9" priority="8">
      <formula>NOT(ISERROR(SEARCH("On Track",E15)))</formula>
    </cfRule>
  </conditionalFormatting>
  <conditionalFormatting sqref="E16">
    <cfRule type="containsText" dxfId="10" priority="9">
      <formula>NOT(ISERROR(SEARCH("Over Budget",E16)))</formula>
    </cfRule>
    <cfRule type="containsText" dxfId="11" priority="10">
      <formula>NOT(ISERROR(SEARCH("On Track",E16)))</formula>
    </cfRule>
  </conditionalFormatting>
  <conditionalFormatting sqref="E17">
    <cfRule type="containsText" dxfId="12" priority="11">
      <formula>NOT(ISERROR(SEARCH("Over Budget",E17)))</formula>
    </cfRule>
    <cfRule type="containsText" dxfId="13" priority="12">
      <formula>NOT(ISERROR(SEARCH("On Track",E17)))</formula>
    </cfRule>
  </conditionalFormatting>
  <conditionalFormatting sqref="E18">
    <cfRule type="containsText" dxfId="14" priority="13">
      <formula>NOT(ISERROR(SEARCH("Over Budget",E18)))</formula>
    </cfRule>
    <cfRule type="containsText" dxfId="15" priority="14">
      <formula>NOT(ISERROR(SEARCH("On Track",E18)))</formula>
    </cfRule>
  </conditionalFormatting>
  <conditionalFormatting sqref="E19">
    <cfRule type="containsText" dxfId="16" priority="15">
      <formula>NOT(ISERROR(SEARCH("Over Budget",E19)))</formula>
    </cfRule>
    <cfRule type="containsText" dxfId="17" priority="16">
      <formula>NOT(ISERROR(SEARCH("On Track",E19)))</formula>
    </cfRule>
  </conditionalFormatting>
  <conditionalFormatting sqref="E20">
    <cfRule type="containsText" dxfId="18" priority="17">
      <formula>NOT(ISERROR(SEARCH("Over Budget",E20)))</formula>
    </cfRule>
    <cfRule type="containsText" dxfId="19" priority="18">
      <formula>NOT(ISERROR(SEARCH("On Track",E20)))</formula>
    </cfRule>
  </conditionalFormatting>
  <conditionalFormatting sqref="E21">
    <cfRule type="containsText" dxfId="20" priority="19">
      <formula>NOT(ISERROR(SEARCH("Over Budget",E21)))</formula>
    </cfRule>
    <cfRule type="containsText" dxfId="21" priority="20">
      <formula>NOT(ISERROR(SEARCH("On Track",E21)))</formula>
    </cfRule>
  </conditionalFormatting>
  <conditionalFormatting sqref="D12:D22">
    <cfRule type="cellIs" dxfId="22" priority="21" operator="lessThan">
      <formula>0</formula>
    </cfRule>
    <cfRule type="cellIs" dxfId="23" priority="22" operator="greaterThan">
      <formula>0</formula>
    </cfRule>
  </conditionalFormatting>
  <hyperlinks>
    <hyperlink ref="A31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14213D"/>
    <pageSetUpPr fitToPage="1"/>
  </sheetPr>
  <dimension ref="A1:L66"/>
  <sheetViews>
    <sheetView workbookViewId="0" showGridLines="0" zoomScale="125"/>
  </sheetViews>
  <sheetFormatPr defaultRowHeight="15" outlineLevelRow="0" outlineLevelCol="0" x14ac:dyDescent="55"/>
  <cols>
    <col min="1" max="1" width="2" customWidth="1"/>
    <col min="2" max="9" width="14" customWidth="1"/>
    <col min="10" max="10" width="2" customWidth="1"/>
  </cols>
  <sheetData>
    <row r="1" ht="56" customHeight="1" spans="2:9" x14ac:dyDescent="0.25">
      <c r="B1" s="1" t="s">
        <v>0</v>
      </c>
      <c r="C1" s="1"/>
      <c r="D1" s="1"/>
      <c r="E1" s="1"/>
      <c r="F1" s="1"/>
      <c r="G1" s="1"/>
      <c r="H1" s="1"/>
      <c r="I1" s="1"/>
    </row>
    <row r="2" ht="20" customHeight="1" spans="2:9" x14ac:dyDescent="0.25">
      <c r="B2" s="2" t="s">
        <v>1</v>
      </c>
      <c r="C2" s="2"/>
      <c r="D2" s="2"/>
      <c r="E2" s="2"/>
      <c r="F2" s="2"/>
      <c r="G2" s="3" t="s">
        <v>2</v>
      </c>
      <c r="H2" s="3"/>
      <c r="I2" s="3"/>
    </row>
    <row r="3" ht="10" customHeight="1" x14ac:dyDescent="0.25"/>
    <row r="4" ht="22" customHeight="1" spans="2:9" x14ac:dyDescent="0.25">
      <c r="B4" s="4" t="s">
        <v>3</v>
      </c>
      <c r="C4" s="4"/>
      <c r="E4" s="4" t="s">
        <v>4</v>
      </c>
      <c r="F4" s="4"/>
      <c r="H4" s="4" t="s">
        <v>5</v>
      </c>
      <c r="I4" s="4"/>
    </row>
    <row r="5" ht="48" customHeight="1" spans="2:9" x14ac:dyDescent="0.25">
      <c r="B5" s="5">
        <f>'Envelope Tracker'!B8</f>
        <v>5200</v>
      </c>
      <c r="C5" s="5"/>
      <c r="E5" s="6">
        <f>'Envelope Tracker'!B22</f>
        <v>1725</v>
      </c>
      <c r="F5" s="6"/>
      <c r="H5" s="6">
        <f>'Envelope Tracker'!C22</f>
        <v>1565</v>
      </c>
      <c r="I5" s="6"/>
    </row>
    <row r="6" ht="20" customHeight="1" spans="2:9" x14ac:dyDescent="0.25">
      <c r="B6" s="7" t="s">
        <v>6</v>
      </c>
      <c r="C6" s="7"/>
      <c r="E6" s="7" t="s">
        <v>7</v>
      </c>
      <c r="F6" s="7"/>
      <c r="H6" s="7" t="s">
        <v>8</v>
      </c>
      <c r="I6" s="7"/>
    </row>
    <row r="7" ht="8" customHeight="1" x14ac:dyDescent="0.25"/>
    <row r="8" ht="22" customHeight="1" spans="2:9" x14ac:dyDescent="0.25">
      <c r="B8" s="4" t="s">
        <v>9</v>
      </c>
      <c r="C8" s="4"/>
      <c r="E8" s="4" t="s">
        <v>10</v>
      </c>
      <c r="F8" s="4"/>
      <c r="H8" s="4" t="s">
        <v>11</v>
      </c>
      <c r="I8" s="4"/>
    </row>
    <row r="9" ht="48" customHeight="1" spans="2:9" x14ac:dyDescent="0.25">
      <c r="B9" s="6">
        <f>'Envelope Tracker'!D22</f>
        <v>160</v>
      </c>
      <c r="C9" s="6"/>
      <c r="E9" s="8" t="str">
        <f>COUNTIF('Envelope Tracker'!E12:E21,"On Track")&amp;" of 10"</f>
        <v>8 of 10</v>
      </c>
      <c r="F9" s="8"/>
      <c r="H9" s="5">
        <f>'Envelope Tracker'!B8-'Envelope Tracker'!B22</f>
        <v>3475</v>
      </c>
      <c r="I9" s="5"/>
    </row>
    <row r="10" ht="20" customHeight="1" spans="2:9" x14ac:dyDescent="0.25">
      <c r="B10" s="7" t="s">
        <v>12</v>
      </c>
      <c r="C10" s="7"/>
      <c r="E10" s="7" t="s">
        <v>13</v>
      </c>
      <c r="F10" s="7"/>
      <c r="H10" s="7" t="s">
        <v>14</v>
      </c>
      <c r="I10" s="7"/>
    </row>
    <row r="11" ht="14" customHeight="1" x14ac:dyDescent="0.25"/>
    <row r="12" ht="28" customHeight="1" spans="2:9" x14ac:dyDescent="0.25">
      <c r="B12" s="9" t="s">
        <v>15</v>
      </c>
      <c r="C12" s="10"/>
      <c r="D12" s="10"/>
      <c r="E12" s="10"/>
      <c r="F12" s="10"/>
      <c r="G12" s="10"/>
      <c r="H12" s="10"/>
      <c r="I12" s="10"/>
    </row>
    <row r="13" ht="18" customHeight="1" x14ac:dyDescent="0.25"/>
    <row r="14" ht="18" customHeight="1" x14ac:dyDescent="0.25"/>
    <row r="15" ht="18" customHeight="1" x14ac:dyDescent="0.25"/>
    <row r="16" ht="18" customHeight="1" x14ac:dyDescent="0.25"/>
    <row r="17" ht="18" customHeight="1" x14ac:dyDescent="0.25"/>
    <row r="18" ht="18" customHeight="1" x14ac:dyDescent="0.25"/>
    <row r="19" ht="18" customHeight="1" x14ac:dyDescent="0.25"/>
    <row r="20" ht="18" customHeight="1" x14ac:dyDescent="0.25"/>
    <row r="21" ht="18" customHeight="1" x14ac:dyDescent="0.25"/>
    <row r="22" ht="18" customHeight="1" x14ac:dyDescent="0.25"/>
    <row r="23" ht="18" customHeight="1" x14ac:dyDescent="0.25"/>
    <row r="24" ht="18" customHeight="1" x14ac:dyDescent="0.25"/>
    <row r="25" ht="18" customHeight="1" x14ac:dyDescent="0.25"/>
    <row r="26" ht="18" customHeight="1" x14ac:dyDescent="0.25"/>
    <row r="27" ht="18" customHeight="1" x14ac:dyDescent="0.25"/>
    <row r="28" ht="14" customHeight="1" x14ac:dyDescent="0.25"/>
    <row r="29" ht="28" customHeight="1" spans="2:9" x14ac:dyDescent="0.25">
      <c r="B29" s="9" t="s">
        <v>16</v>
      </c>
      <c r="C29" s="10"/>
      <c r="D29" s="10"/>
      <c r="E29" s="10"/>
      <c r="F29" s="10"/>
      <c r="G29" s="10"/>
      <c r="H29" s="10"/>
      <c r="I29" s="10"/>
    </row>
    <row r="30" ht="18" customHeight="1" x14ac:dyDescent="0.25"/>
    <row r="31" ht="18" customHeight="1" x14ac:dyDescent="0.25"/>
    <row r="32" ht="18" customHeight="1" x14ac:dyDescent="0.25"/>
    <row r="33" ht="18" customHeight="1" x14ac:dyDescent="0.25"/>
    <row r="34" ht="18" customHeight="1" x14ac:dyDescent="0.25"/>
    <row r="35" ht="18" customHeight="1" x14ac:dyDescent="0.25"/>
    <row r="36" ht="18" customHeight="1" x14ac:dyDescent="0.25"/>
    <row r="37" ht="18" customHeight="1" x14ac:dyDescent="0.25"/>
    <row r="38" ht="18" customHeight="1" x14ac:dyDescent="0.25"/>
    <row r="39" ht="18" customHeight="1" x14ac:dyDescent="0.25"/>
    <row r="40" ht="18" customHeight="1" x14ac:dyDescent="0.25"/>
    <row r="41" ht="18" customHeight="1" x14ac:dyDescent="0.25"/>
    <row r="42" ht="18" customHeight="1" x14ac:dyDescent="0.25"/>
    <row r="43" ht="18" customHeight="1" x14ac:dyDescent="0.25"/>
    <row r="44" ht="18" customHeight="1" x14ac:dyDescent="0.25"/>
    <row r="45" ht="14" customHeight="1" x14ac:dyDescent="0.25"/>
    <row r="46" ht="28" customHeight="1" spans="2:9" x14ac:dyDescent="0.25">
      <c r="B46" s="9" t="s">
        <v>17</v>
      </c>
      <c r="C46" s="10"/>
      <c r="D46" s="10"/>
      <c r="E46" s="10"/>
      <c r="F46" s="10"/>
      <c r="G46" s="10"/>
      <c r="H46" s="10"/>
      <c r="I46" s="10"/>
    </row>
    <row r="47" ht="32" customHeight="1" spans="2:9" x14ac:dyDescent="0.25">
      <c r="B47" s="11" t="s">
        <v>18</v>
      </c>
      <c r="C47" s="11"/>
      <c r="D47" s="12" t="s">
        <v>19</v>
      </c>
      <c r="E47" s="12" t="s">
        <v>20</v>
      </c>
      <c r="F47" s="12" t="s">
        <v>21</v>
      </c>
      <c r="G47" s="12" t="s">
        <v>22</v>
      </c>
      <c r="H47" s="12" t="s">
        <v>23</v>
      </c>
      <c r="I47" s="12"/>
    </row>
    <row r="48" ht="26" customHeight="1" spans="2:9" x14ac:dyDescent="0.25">
      <c r="B48" s="13" t="s">
        <v>24</v>
      </c>
      <c r="C48" s="13"/>
      <c r="D48" s="14">
        <f>'Envelope Tracker'!B12</f>
        <v>600</v>
      </c>
      <c r="E48" s="14">
        <f>'Envelope Tracker'!C12</f>
        <v>545</v>
      </c>
      <c r="F48" s="14">
        <f>D48-E48</f>
        <v>55</v>
      </c>
      <c r="G48" s="15">
        <f>IF(D48=0,0,E48/D48)</f>
        <v>0.9083333333333333</v>
      </c>
      <c r="H48" s="16" t="str">
        <f>IF(D48&gt;=E48,"On Track","Over Budget")</f>
        <v>On Track</v>
      </c>
      <c r="I48" s="16"/>
    </row>
    <row r="49" ht="26" customHeight="1" spans="2:9" x14ac:dyDescent="0.25">
      <c r="B49" s="17" t="s">
        <v>25</v>
      </c>
      <c r="C49" s="17"/>
      <c r="D49" s="18">
        <f>'Envelope Tracker'!B13</f>
        <v>200</v>
      </c>
      <c r="E49" s="18">
        <f>'Envelope Tracker'!C13</f>
        <v>185</v>
      </c>
      <c r="F49" s="18">
        <f>D49-E49</f>
        <v>15</v>
      </c>
      <c r="G49" s="19">
        <f>IF(D49=0,0,E49/D49)</f>
        <v>0.925</v>
      </c>
      <c r="H49" s="20" t="str">
        <f>IF(D49&gt;=E49,"On Track","Over Budget")</f>
        <v>On Track</v>
      </c>
      <c r="I49" s="20"/>
    </row>
    <row r="50" ht="26" customHeight="1" spans="2:9" x14ac:dyDescent="0.25">
      <c r="B50" s="13" t="s">
        <v>26</v>
      </c>
      <c r="C50" s="13"/>
      <c r="D50" s="14">
        <f>'Envelope Tracker'!B14</f>
        <v>200</v>
      </c>
      <c r="E50" s="14">
        <f>'Envelope Tracker'!C14</f>
        <v>210</v>
      </c>
      <c r="F50" s="14">
        <f>D50-E50</f>
        <v>-10</v>
      </c>
      <c r="G50" s="15">
        <f>IF(D50=0,0,E50/D50)</f>
        <v>1.05</v>
      </c>
      <c r="H50" s="21" t="str">
        <f>IF(D50&gt;=E50,"On Track","Over Budget")</f>
        <v>Over Budget</v>
      </c>
      <c r="I50" s="21"/>
    </row>
    <row r="51" ht="26" customHeight="1" spans="2:9" x14ac:dyDescent="0.25">
      <c r="B51" s="17" t="s">
        <v>27</v>
      </c>
      <c r="C51" s="17"/>
      <c r="D51" s="18">
        <f>'Envelope Tracker'!B15</f>
        <v>150</v>
      </c>
      <c r="E51" s="18">
        <f>'Envelope Tracker'!C15</f>
        <v>120</v>
      </c>
      <c r="F51" s="18">
        <f>D51-E51</f>
        <v>30</v>
      </c>
      <c r="G51" s="19">
        <f>IF(D51=0,0,E51/D51)</f>
        <v>0.8</v>
      </c>
      <c r="H51" s="20" t="str">
        <f>IF(D51&gt;=E51,"On Track","Over Budget")</f>
        <v>On Track</v>
      </c>
      <c r="I51" s="20"/>
    </row>
    <row r="52" ht="26" customHeight="1" spans="2:9" x14ac:dyDescent="0.25">
      <c r="B52" s="13" t="s">
        <v>28</v>
      </c>
      <c r="C52" s="13"/>
      <c r="D52" s="14">
        <f>'Envelope Tracker'!B16</f>
        <v>100</v>
      </c>
      <c r="E52" s="14">
        <f>'Envelope Tracker'!C16</f>
        <v>75</v>
      </c>
      <c r="F52" s="14">
        <f>D52-E52</f>
        <v>25</v>
      </c>
      <c r="G52" s="15">
        <f>IF(D52=0,0,E52/D52)</f>
        <v>0.75</v>
      </c>
      <c r="H52" s="16" t="str">
        <f>IF(D52&gt;=E52,"On Track","Over Budget")</f>
        <v>On Track</v>
      </c>
      <c r="I52" s="16"/>
    </row>
    <row r="53" ht="26" customHeight="1" spans="2:9" x14ac:dyDescent="0.25">
      <c r="B53" s="17" t="s">
        <v>29</v>
      </c>
      <c r="C53" s="17"/>
      <c r="D53" s="18">
        <f>'Envelope Tracker'!B17</f>
        <v>75</v>
      </c>
      <c r="E53" s="18">
        <f>'Envelope Tracker'!C17</f>
        <v>60</v>
      </c>
      <c r="F53" s="18">
        <f>D53-E53</f>
        <v>15</v>
      </c>
      <c r="G53" s="19">
        <f>IF(D53=0,0,E53/D53)</f>
        <v>0.8</v>
      </c>
      <c r="H53" s="20" t="str">
        <f>IF(D53&gt;=E53,"On Track","Over Budget")</f>
        <v>On Track</v>
      </c>
      <c r="I53" s="20"/>
    </row>
    <row r="54" ht="26" customHeight="1" spans="2:9" x14ac:dyDescent="0.25">
      <c r="B54" s="13" t="s">
        <v>30</v>
      </c>
      <c r="C54" s="13"/>
      <c r="D54" s="14">
        <f>'Envelope Tracker'!B18</f>
        <v>50</v>
      </c>
      <c r="E54" s="14">
        <f>'Envelope Tracker'!C18</f>
        <v>35</v>
      </c>
      <c r="F54" s="14">
        <f>D54-E54</f>
        <v>15</v>
      </c>
      <c r="G54" s="15">
        <f>IF(D54=0,0,E54/D54)</f>
        <v>0.7</v>
      </c>
      <c r="H54" s="16" t="str">
        <f>IF(D54&gt;=E54,"On Track","Over Budget")</f>
        <v>On Track</v>
      </c>
      <c r="I54" s="16"/>
    </row>
    <row r="55" ht="26" customHeight="1" spans="2:9" x14ac:dyDescent="0.25">
      <c r="B55" s="17" t="s">
        <v>31</v>
      </c>
      <c r="C55" s="17"/>
      <c r="D55" s="18">
        <f>'Envelope Tracker'!B19</f>
        <v>100</v>
      </c>
      <c r="E55" s="18">
        <f>'Envelope Tracker'!C19</f>
        <v>90</v>
      </c>
      <c r="F55" s="18">
        <f>D55-E55</f>
        <v>10</v>
      </c>
      <c r="G55" s="19">
        <f>IF(D55=0,0,E55/D55)</f>
        <v>0.9</v>
      </c>
      <c r="H55" s="20" t="str">
        <f>IF(D55&gt;=E55,"On Track","Over Budget")</f>
        <v>On Track</v>
      </c>
      <c r="I55" s="20"/>
    </row>
    <row r="56" ht="26" customHeight="1" spans="2:9" x14ac:dyDescent="0.25">
      <c r="B56" s="13" t="s">
        <v>32</v>
      </c>
      <c r="C56" s="13"/>
      <c r="D56" s="14">
        <f>'Envelope Tracker'!B20</f>
        <v>150</v>
      </c>
      <c r="E56" s="14">
        <f>'Envelope Tracker'!C20</f>
        <v>165</v>
      </c>
      <c r="F56" s="14">
        <f>D56-E56</f>
        <v>-15</v>
      </c>
      <c r="G56" s="15">
        <f>IF(D56=0,0,E56/D56)</f>
        <v>1.1</v>
      </c>
      <c r="H56" s="21" t="str">
        <f>IF(D56&gt;=E56,"On Track","Over Budget")</f>
        <v>Over Budget</v>
      </c>
      <c r="I56" s="21"/>
    </row>
    <row r="57" ht="26" customHeight="1" spans="2:9" x14ac:dyDescent="0.25">
      <c r="B57" s="17" t="s">
        <v>33</v>
      </c>
      <c r="C57" s="17"/>
      <c r="D57" s="18">
        <f>'Envelope Tracker'!B21</f>
        <v>100</v>
      </c>
      <c r="E57" s="18">
        <f>'Envelope Tracker'!C21</f>
        <v>80</v>
      </c>
      <c r="F57" s="18">
        <f>D57-E57</f>
        <v>20</v>
      </c>
      <c r="G57" s="19">
        <f>IF(D57=0,0,E57/D57)</f>
        <v>0.8</v>
      </c>
      <c r="H57" s="20" t="str">
        <f>IF(D57&gt;=E57,"On Track","Over Budget")</f>
        <v>On Track</v>
      </c>
      <c r="I57" s="20"/>
    </row>
    <row r="58" ht="14" customHeight="1" x14ac:dyDescent="0.25"/>
    <row r="59" ht="6" customHeight="1" x14ac:dyDescent="0.25"/>
    <row r="60" ht="20" customHeight="1" spans="1:9" x14ac:dyDescent="0.25">
      <c r="A60" s="22" t="s">
        <v>34</v>
      </c>
      <c r="B60" s="22"/>
      <c r="C60" s="22"/>
      <c r="D60" s="22"/>
      <c r="E60" s="22"/>
      <c r="F60" s="22"/>
      <c r="G60" s="22"/>
      <c r="H60" s="22"/>
      <c r="I60" s="22"/>
    </row>
    <row r="61" ht="20" customHeight="1" spans="1:9" x14ac:dyDescent="0.25">
      <c r="A61" s="23" t="s">
        <v>35</v>
      </c>
      <c r="B61" s="23"/>
      <c r="C61" s="23"/>
      <c r="D61" s="23"/>
      <c r="E61" s="23"/>
      <c r="F61" s="23"/>
      <c r="G61" s="23"/>
      <c r="H61" s="23"/>
      <c r="I61" s="23"/>
    </row>
    <row r="62" ht="1" customHeight="1" spans="2:12" x14ac:dyDescent="0.25">
      <c r="B62" s="24" t="s">
        <v>36</v>
      </c>
      <c r="C62" s="24" t="s">
        <v>24</v>
      </c>
      <c r="D62" s="24" t="s">
        <v>25</v>
      </c>
      <c r="E62" s="24" t="s">
        <v>26</v>
      </c>
      <c r="F62" s="24" t="s">
        <v>27</v>
      </c>
      <c r="G62" s="24" t="s">
        <v>28</v>
      </c>
      <c r="H62" s="24" t="s">
        <v>29</v>
      </c>
      <c r="I62" s="24" t="s">
        <v>30</v>
      </c>
      <c r="J62" s="24" t="s">
        <v>31</v>
      </c>
      <c r="K62" s="24" t="s">
        <v>32</v>
      </c>
      <c r="L62" s="24" t="s">
        <v>33</v>
      </c>
    </row>
    <row r="63" ht="1" customHeight="1" spans="2:12" x14ac:dyDescent="0.25">
      <c r="B63" s="24" t="s">
        <v>19</v>
      </c>
      <c r="C63" s="24">
        <f>'Envelope Tracker'!B12</f>
        <v>600</v>
      </c>
      <c r="D63" s="24">
        <f>'Envelope Tracker'!B13</f>
        <v>200</v>
      </c>
      <c r="E63" s="24">
        <f>'Envelope Tracker'!B14</f>
        <v>200</v>
      </c>
      <c r="F63" s="24">
        <f>'Envelope Tracker'!B15</f>
        <v>150</v>
      </c>
      <c r="G63" s="24">
        <f>'Envelope Tracker'!B16</f>
        <v>100</v>
      </c>
      <c r="H63" s="24">
        <f>'Envelope Tracker'!B17</f>
        <v>75</v>
      </c>
      <c r="I63" s="24">
        <f>'Envelope Tracker'!B18</f>
        <v>50</v>
      </c>
      <c r="J63" s="24">
        <f>'Envelope Tracker'!B19</f>
        <v>100</v>
      </c>
      <c r="K63" s="24">
        <f>'Envelope Tracker'!B20</f>
        <v>150</v>
      </c>
      <c r="L63" s="24">
        <f>'Envelope Tracker'!B21</f>
        <v>100</v>
      </c>
    </row>
    <row r="64" ht="1" customHeight="1" spans="2:12" x14ac:dyDescent="0.25">
      <c r="B64" s="24" t="s">
        <v>20</v>
      </c>
      <c r="C64" s="24">
        <f>'Envelope Tracker'!C12</f>
        <v>545</v>
      </c>
      <c r="D64" s="24">
        <f>'Envelope Tracker'!C13</f>
        <v>185</v>
      </c>
      <c r="E64" s="24">
        <f>'Envelope Tracker'!C14</f>
        <v>210</v>
      </c>
      <c r="F64" s="24">
        <f>'Envelope Tracker'!C15</f>
        <v>120</v>
      </c>
      <c r="G64" s="24">
        <f>'Envelope Tracker'!C16</f>
        <v>75</v>
      </c>
      <c r="H64" s="24">
        <f>'Envelope Tracker'!C17</f>
        <v>60</v>
      </c>
      <c r="I64" s="24">
        <f>'Envelope Tracker'!C18</f>
        <v>35</v>
      </c>
      <c r="J64" s="24">
        <f>'Envelope Tracker'!C19</f>
        <v>90</v>
      </c>
      <c r="K64" s="24">
        <f>'Envelope Tracker'!C20</f>
        <v>165</v>
      </c>
      <c r="L64" s="24">
        <f>'Envelope Tracker'!C21</f>
        <v>80</v>
      </c>
    </row>
    <row r="65" ht="1" customHeight="1" spans="2:12" x14ac:dyDescent="0.25">
      <c r="B65" s="24" t="s">
        <v>37</v>
      </c>
      <c r="C65" s="24" t="s">
        <v>24</v>
      </c>
      <c r="D65" s="24" t="s">
        <v>25</v>
      </c>
      <c r="E65" s="24" t="s">
        <v>26</v>
      </c>
      <c r="F65" s="24" t="s">
        <v>27</v>
      </c>
      <c r="G65" s="24" t="s">
        <v>28</v>
      </c>
      <c r="H65" s="24" t="s">
        <v>29</v>
      </c>
      <c r="I65" s="24" t="s">
        <v>30</v>
      </c>
      <c r="J65" s="24" t="s">
        <v>31</v>
      </c>
      <c r="K65" s="24" t="s">
        <v>32</v>
      </c>
      <c r="L65" s="24" t="s">
        <v>33</v>
      </c>
    </row>
    <row r="66" ht="1" customHeight="1" spans="3:12" x14ac:dyDescent="0.25">
      <c r="C66" s="24">
        <f>'Envelope Tracker'!C12</f>
        <v>545</v>
      </c>
      <c r="D66" s="24">
        <f>'Envelope Tracker'!C13</f>
        <v>185</v>
      </c>
      <c r="E66" s="24">
        <f>'Envelope Tracker'!C14</f>
        <v>210</v>
      </c>
      <c r="F66" s="24">
        <f>'Envelope Tracker'!C15</f>
        <v>120</v>
      </c>
      <c r="G66" s="24">
        <f>'Envelope Tracker'!C16</f>
        <v>75</v>
      </c>
      <c r="H66" s="24">
        <f>'Envelope Tracker'!C17</f>
        <v>60</v>
      </c>
      <c r="I66" s="24">
        <f>'Envelope Tracker'!C18</f>
        <v>35</v>
      </c>
      <c r="J66" s="24">
        <f>'Envelope Tracker'!C19</f>
        <v>90</v>
      </c>
      <c r="K66" s="24">
        <f>'Envelope Tracker'!C20</f>
        <v>165</v>
      </c>
      <c r="L66" s="24">
        <f>'Envelope Tracker'!C21</f>
        <v>80</v>
      </c>
    </row>
  </sheetData>
  <sheetProtection sheet="1"/>
  <mergeCells count="45">
    <mergeCell ref="B1:I1"/>
    <mergeCell ref="B2:F2"/>
    <mergeCell ref="G2:I2"/>
    <mergeCell ref="B4:C4"/>
    <mergeCell ref="E4:F4"/>
    <mergeCell ref="H4:I4"/>
    <mergeCell ref="B5:C5"/>
    <mergeCell ref="E5:F5"/>
    <mergeCell ref="H5:I5"/>
    <mergeCell ref="B6:C6"/>
    <mergeCell ref="E6:F6"/>
    <mergeCell ref="H6:I6"/>
    <mergeCell ref="B8:C8"/>
    <mergeCell ref="E8:F8"/>
    <mergeCell ref="H8:I8"/>
    <mergeCell ref="B9:C9"/>
    <mergeCell ref="E9:F9"/>
    <mergeCell ref="H9:I9"/>
    <mergeCell ref="B10:C10"/>
    <mergeCell ref="E10:F10"/>
    <mergeCell ref="H10:I10"/>
    <mergeCell ref="B47:C47"/>
    <mergeCell ref="H47:I47"/>
    <mergeCell ref="B48:C48"/>
    <mergeCell ref="H48:I48"/>
    <mergeCell ref="B49:C49"/>
    <mergeCell ref="H49:I49"/>
    <mergeCell ref="B50:C50"/>
    <mergeCell ref="H50:I50"/>
    <mergeCell ref="B51:C51"/>
    <mergeCell ref="H51:I51"/>
    <mergeCell ref="B52:C52"/>
    <mergeCell ref="H52:I52"/>
    <mergeCell ref="B53:C53"/>
    <mergeCell ref="H53:I53"/>
    <mergeCell ref="B54:C54"/>
    <mergeCell ref="H54:I54"/>
    <mergeCell ref="B55:C55"/>
    <mergeCell ref="H55:I55"/>
    <mergeCell ref="B56:C56"/>
    <mergeCell ref="H56:I56"/>
    <mergeCell ref="B57:C57"/>
    <mergeCell ref="H57:I57"/>
    <mergeCell ref="A60:I60"/>
    <mergeCell ref="A61:I61"/>
  </mergeCells>
  <conditionalFormatting sqref="F48:F57">
    <cfRule type="cellIs" dxfId="0" priority="1" operator="lessThan">
      <formula>0</formula>
    </cfRule>
    <cfRule type="cellIs" dxfId="1" priority="2" operator="greaterThan">
      <formula>0</formula>
    </cfRule>
  </conditionalFormatting>
  <hyperlinks>
    <hyperlink ref="G2" r:id="rId1"/>
    <hyperlink ref="A61" r:id="rId2"/>
  </hyperlinks>
  <pageMargins left="0.5" right="0.5" top="0.5" bottom="0.5" header="0.3" footer="0.3"/>
  <pageSetup paperSize="1" orientation="landscape" fitToWidth="1" fitToHeight="0"/>
  <headerFooter>
    <oddFooter>&amp;L&amp;8FinancialAha.com&amp;C&amp;8Page &amp;P of &amp;N&amp;R&amp;8&amp;D</oddFooter>
  </headerFooter>
  <drawing r:id="rIdDrawing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9A7B4F"/>
    <pageSetUpPr fitToPage="1"/>
  </sheetPr>
  <dimension ref="A1:B72"/>
  <sheetViews>
    <sheetView workbookViewId="0" showGridLines="0" zoomScale="125"/>
  </sheetViews>
  <sheetFormatPr defaultRowHeight="15" outlineLevelRow="0" outlineLevelCol="0" x14ac:dyDescent="55"/>
  <cols>
    <col min="1" max="1" width="3" customWidth="1"/>
    <col min="2" max="2" width="80" customWidth="1"/>
    <col min="8" max="8" width="20" customWidth="1"/>
  </cols>
  <sheetData>
    <row r="1" ht="48" customHeight="1" spans="2:2" x14ac:dyDescent="0.25">
      <c r="B1" s="35" t="s">
        <v>51</v>
      </c>
    </row>
    <row r="2" ht="20" customHeight="1" spans="2:2" x14ac:dyDescent="0.25">
      <c r="B2" s="36" t="s">
        <v>52</v>
      </c>
    </row>
    <row r="3" ht="16" customHeight="1" x14ac:dyDescent="0.25"/>
    <row r="4" ht="28" customHeight="1" spans="1:2" x14ac:dyDescent="0.25">
      <c r="A4" s="37" t="s">
        <v>53</v>
      </c>
      <c r="B4" s="10"/>
    </row>
    <row r="6" ht="24" customHeight="1" spans="2:2" x14ac:dyDescent="0.25">
      <c r="B6" s="38" t="s">
        <v>54</v>
      </c>
    </row>
    <row r="7" ht="24" customHeight="1" spans="2:2" x14ac:dyDescent="0.25">
      <c r="B7" s="38" t="s">
        <v>55</v>
      </c>
    </row>
    <row r="8" ht="24" customHeight="1" spans="2:2" x14ac:dyDescent="0.25">
      <c r="B8" s="38" t="s">
        <v>36</v>
      </c>
    </row>
    <row r="9" ht="24" customHeight="1" spans="2:2" x14ac:dyDescent="0.25">
      <c r="B9" s="38" t="s">
        <v>56</v>
      </c>
    </row>
    <row r="10" ht="24" customHeight="1" spans="2:2" x14ac:dyDescent="0.25">
      <c r="B10" s="38" t="s">
        <v>57</v>
      </c>
    </row>
    <row r="11" ht="24" customHeight="1" spans="2:2" x14ac:dyDescent="0.25">
      <c r="B11" s="38" t="s">
        <v>58</v>
      </c>
    </row>
    <row r="12" ht="24" customHeight="1" spans="2:2" x14ac:dyDescent="0.25">
      <c r="B12" s="38" t="s">
        <v>59</v>
      </c>
    </row>
    <row r="13" ht="24" customHeight="1" spans="2:2" x14ac:dyDescent="0.25">
      <c r="B13" s="38" t="s">
        <v>60</v>
      </c>
    </row>
    <row r="14" ht="24" customHeight="1" spans="2:2" x14ac:dyDescent="0.25">
      <c r="B14" s="38" t="s">
        <v>36</v>
      </c>
    </row>
    <row r="15" ht="24" customHeight="1" spans="2:2" x14ac:dyDescent="0.25">
      <c r="B15" s="38" t="s">
        <v>61</v>
      </c>
    </row>
    <row r="16" ht="24" customHeight="1" spans="2:2" x14ac:dyDescent="0.25">
      <c r="B16" s="38" t="s">
        <v>62</v>
      </c>
    </row>
    <row r="17" ht="12" customHeight="1" x14ac:dyDescent="0.25"/>
    <row r="18" ht="28" customHeight="1" spans="1:2" x14ac:dyDescent="0.25">
      <c r="A18" s="37" t="s">
        <v>63</v>
      </c>
      <c r="B18" s="10"/>
    </row>
    <row r="20" ht="24" customHeight="1" spans="2:2" x14ac:dyDescent="0.25">
      <c r="B20" s="38" t="s">
        <v>64</v>
      </c>
    </row>
    <row r="21" ht="24" customHeight="1" spans="2:2" x14ac:dyDescent="0.25">
      <c r="B21" s="38" t="s">
        <v>65</v>
      </c>
    </row>
    <row r="22" ht="24" customHeight="1" spans="2:2" x14ac:dyDescent="0.25">
      <c r="B22" s="38" t="s">
        <v>66</v>
      </c>
    </row>
    <row r="23" ht="24" customHeight="1" spans="2:2" x14ac:dyDescent="0.25">
      <c r="B23" s="38" t="s">
        <v>67</v>
      </c>
    </row>
    <row r="24" ht="24" customHeight="1" spans="2:2" x14ac:dyDescent="0.25">
      <c r="B24" s="38" t="s">
        <v>68</v>
      </c>
    </row>
    <row r="25" ht="24" customHeight="1" spans="2:2" x14ac:dyDescent="0.25">
      <c r="B25" s="38" t="s">
        <v>69</v>
      </c>
    </row>
    <row r="26" ht="12" customHeight="1" x14ac:dyDescent="0.25"/>
    <row r="27" ht="28" customHeight="1" spans="1:2" x14ac:dyDescent="0.25">
      <c r="A27" s="37" t="s">
        <v>70</v>
      </c>
      <c r="B27" s="10"/>
    </row>
    <row r="29" ht="24" customHeight="1" spans="2:2" x14ac:dyDescent="0.25">
      <c r="B29" s="38" t="s">
        <v>71</v>
      </c>
    </row>
    <row r="30" ht="24" customHeight="1" spans="2:2" x14ac:dyDescent="0.25">
      <c r="B30" s="38" t="s">
        <v>72</v>
      </c>
    </row>
    <row r="31" ht="24" customHeight="1" spans="2:2" x14ac:dyDescent="0.25">
      <c r="B31" s="38" t="s">
        <v>36</v>
      </c>
    </row>
    <row r="32" ht="24" customHeight="1" spans="2:2" x14ac:dyDescent="0.25">
      <c r="B32" s="38" t="s">
        <v>73</v>
      </c>
    </row>
    <row r="33" ht="24" customHeight="1" spans="2:2" x14ac:dyDescent="0.25">
      <c r="B33" s="38" t="s">
        <v>74</v>
      </c>
    </row>
    <row r="34" ht="24" customHeight="1" spans="2:2" x14ac:dyDescent="0.25">
      <c r="B34" s="38" t="s">
        <v>75</v>
      </c>
    </row>
    <row r="35" ht="24" customHeight="1" spans="2:2" x14ac:dyDescent="0.25">
      <c r="B35" s="38" t="s">
        <v>76</v>
      </c>
    </row>
    <row r="36" ht="24" customHeight="1" spans="2:2" x14ac:dyDescent="0.25">
      <c r="B36" s="38" t="s">
        <v>77</v>
      </c>
    </row>
    <row r="37" ht="24" customHeight="1" spans="2:2" x14ac:dyDescent="0.25">
      <c r="B37" s="38" t="s">
        <v>78</v>
      </c>
    </row>
    <row r="38" ht="24" customHeight="1" spans="2:2" x14ac:dyDescent="0.25">
      <c r="B38" s="38" t="s">
        <v>79</v>
      </c>
    </row>
    <row r="39" ht="24" customHeight="1" spans="2:2" x14ac:dyDescent="0.25">
      <c r="B39" s="38" t="s">
        <v>80</v>
      </c>
    </row>
    <row r="40" ht="24" customHeight="1" spans="2:2" x14ac:dyDescent="0.25">
      <c r="B40" s="38" t="s">
        <v>81</v>
      </c>
    </row>
    <row r="41" ht="24" customHeight="1" spans="2:2" x14ac:dyDescent="0.25">
      <c r="B41" s="38" t="s">
        <v>82</v>
      </c>
    </row>
    <row r="42" ht="24" customHeight="1" spans="2:2" x14ac:dyDescent="0.25">
      <c r="B42" s="38" t="s">
        <v>36</v>
      </c>
    </row>
    <row r="43" ht="24" customHeight="1" spans="2:2" x14ac:dyDescent="0.25">
      <c r="B43" s="38" t="s">
        <v>83</v>
      </c>
    </row>
    <row r="44" ht="24" customHeight="1" spans="2:2" x14ac:dyDescent="0.25">
      <c r="B44" s="38" t="s">
        <v>84</v>
      </c>
    </row>
    <row r="45" ht="12" customHeight="1" x14ac:dyDescent="0.25"/>
    <row r="46" ht="28" customHeight="1" spans="1:2" x14ac:dyDescent="0.25">
      <c r="A46" s="37" t="s">
        <v>85</v>
      </c>
      <c r="B46" s="10"/>
    </row>
    <row r="48" ht="24" customHeight="1" spans="2:2" x14ac:dyDescent="0.25">
      <c r="B48" s="38" t="s">
        <v>86</v>
      </c>
    </row>
    <row r="49" ht="24" customHeight="1" spans="2:2" x14ac:dyDescent="0.25">
      <c r="B49" s="38" t="s">
        <v>87</v>
      </c>
    </row>
    <row r="50" ht="24" customHeight="1" spans="2:2" x14ac:dyDescent="0.25">
      <c r="B50" s="38" t="s">
        <v>36</v>
      </c>
    </row>
    <row r="51" ht="24" customHeight="1" spans="2:2" x14ac:dyDescent="0.25">
      <c r="B51" s="38" t="s">
        <v>88</v>
      </c>
    </row>
    <row r="52" ht="24" customHeight="1" spans="2:2" x14ac:dyDescent="0.25">
      <c r="B52" s="38" t="s">
        <v>36</v>
      </c>
    </row>
    <row r="53" ht="24" customHeight="1" spans="2:2" x14ac:dyDescent="0.25">
      <c r="B53" s="38" t="s">
        <v>89</v>
      </c>
    </row>
    <row r="54" ht="24" customHeight="1" spans="2:2" x14ac:dyDescent="0.25">
      <c r="B54" s="38" t="s">
        <v>90</v>
      </c>
    </row>
    <row r="55" ht="24" customHeight="1" spans="2:2" x14ac:dyDescent="0.25">
      <c r="B55" s="38" t="s">
        <v>36</v>
      </c>
    </row>
    <row r="56" ht="24" customHeight="1" spans="2:2" x14ac:dyDescent="0.25">
      <c r="B56" s="38" t="s">
        <v>91</v>
      </c>
    </row>
    <row r="57" ht="24" customHeight="1" spans="2:2" x14ac:dyDescent="0.25">
      <c r="B57" s="38" t="s">
        <v>92</v>
      </c>
    </row>
    <row r="58" ht="12" customHeight="1" x14ac:dyDescent="0.25"/>
    <row r="59" ht="28" customHeight="1" spans="1:2" x14ac:dyDescent="0.25">
      <c r="A59" s="37" t="s">
        <v>93</v>
      </c>
      <c r="B59" s="10"/>
    </row>
    <row r="61" ht="24" customHeight="1" spans="2:2" x14ac:dyDescent="0.25">
      <c r="B61" s="38" t="s">
        <v>94</v>
      </c>
    </row>
    <row r="62" ht="24" customHeight="1" spans="2:2" x14ac:dyDescent="0.25">
      <c r="B62" s="38" t="s">
        <v>95</v>
      </c>
    </row>
    <row r="63" ht="24" customHeight="1" spans="2:2" x14ac:dyDescent="0.25">
      <c r="B63" s="38" t="s">
        <v>96</v>
      </c>
    </row>
    <row r="64" ht="12" customHeight="1" x14ac:dyDescent="0.25"/>
    <row r="65" ht="28" customHeight="1" spans="1:2" x14ac:dyDescent="0.25">
      <c r="A65" s="37" t="s">
        <v>97</v>
      </c>
      <c r="B65" s="10"/>
    </row>
    <row r="67" ht="24" customHeight="1" spans="2:2" x14ac:dyDescent="0.25">
      <c r="B67" s="38" t="s">
        <v>98</v>
      </c>
    </row>
    <row r="68" ht="24" customHeight="1" spans="2:2" x14ac:dyDescent="0.25">
      <c r="B68" s="38" t="s">
        <v>99</v>
      </c>
    </row>
    <row r="69" ht="12" customHeight="1" x14ac:dyDescent="0.25"/>
    <row r="70" ht="6" customHeight="1" x14ac:dyDescent="0.25"/>
    <row r="71" ht="20" customHeight="1" spans="1:2" x14ac:dyDescent="0.25">
      <c r="A71" s="39" t="s">
        <v>34</v>
      </c>
      <c r="B71" s="39"/>
    </row>
    <row r="72" ht="20" customHeight="1" spans="1:2" x14ac:dyDescent="0.25">
      <c r="A72" s="40" t="s">
        <v>35</v>
      </c>
      <c r="B72" s="40"/>
    </row>
  </sheetData>
  <mergeCells count="2">
    <mergeCell ref="A71:B71"/>
    <mergeCell ref="A72:B72"/>
  </mergeCells>
  <hyperlinks>
    <hyperlink ref="A72" r:id="rId1"/>
  </hyperlinks>
  <pageMargins left="0.5" right="0.5" top="0.5" bottom="0.5" header="0.3" footer="0.3"/>
  <pageSetup paperSize="1" orientation="portrait" fitToWidth="1" fitToHeight="0"/>
  <headerFooter>
    <oddFooter>&amp;L&amp;8FinancialAha.com&amp;C&amp;8Page &amp;P of &amp;N&amp;R&amp;8&amp;D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Envelope Tracker</vt:lpstr>
      <vt:lpstr>How to Use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FinancialAha.com</dc:creator>
  <dc:title>Envelope Budget</dc:title>
  <dc:subject>Financial Template</dc:subject>
  <dc:description>Free Envelope Budget template by FinancialAha.com</dc:description>
  <cp:keywords>finance, template, spreadsheet, FinancialAha</cp:keywords>
  <cp:category>Finance</cp:category>
  <cp:lastModifiedBy>Unknown</cp:lastModifiedBy>
  <cp:lastPrinted>2026-04-01T18:00:29Z</cp:lastPrinted>
  <dcterms:created xsi:type="dcterms:W3CDTF">2026-04-01T18:00:29Z</dcterms:created>
  <dcterms:modified xsi:type="dcterms:W3CDTF">2026-04-01T18:00:29Z</dcterms:modified>
</cp:coreProperties>
</file>