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Asset Schedule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<sst xmlns="http://schemas.openxmlformats.org/spreadsheetml/2006/main" count="103" uniqueCount="46">
  <si>
    <t>Depreciation Schedule</t>
  </si>
  <si>
    <t>by FinancialAha.com - Track asset value over time</t>
  </si>
  <si>
    <t>TOTAL ASSET COST</t>
  </si>
  <si>
    <t>ANNUAL DEPRECIATION</t>
  </si>
  <si>
    <t>TOTAL BOOK VALUE</t>
  </si>
  <si>
    <t># ASSETS</t>
  </si>
  <si>
    <t>Original cost</t>
  </si>
  <si>
    <t>Per year</t>
  </si>
  <si>
    <t>Current value</t>
  </si>
  <si>
    <t>Tracked</t>
  </si>
  <si>
    <t>COST vs BOOK VALUE BY ASSET</t>
  </si>
  <si>
    <t>Created with FinancialAha.com - Free financial tools and templates</t>
  </si>
  <si>
    <t>Get a premium spreadsheet from FinancialAha.com</t>
  </si>
  <si>
    <t>Asset</t>
  </si>
  <si>
    <t>Delivery Van</t>
  </si>
  <si>
    <t>Commercial Oven</t>
  </si>
  <si>
    <t>POS System</t>
  </si>
  <si>
    <t>Office Furniture</t>
  </si>
  <si>
    <t>Laptop Computer</t>
  </si>
  <si>
    <t>Refrigeration Unit</t>
  </si>
  <si>
    <t>Cost</t>
  </si>
  <si>
    <t>Book Value</t>
  </si>
  <si>
    <t>Enter asset details. Depreciation is calculated using the straight-line method.</t>
  </si>
  <si>
    <t>ASSET LIST</t>
  </si>
  <si>
    <t>Asset Name</t>
  </si>
  <si>
    <t>Purchase Date</t>
  </si>
  <si>
    <t>Salvage Value</t>
  </si>
  <si>
    <t>Life (Yrs)</t>
  </si>
  <si>
    <t>Annual Dep.</t>
  </si>
  <si>
    <t>Accum. Dep.</t>
  </si>
  <si>
    <t/>
  </si>
  <si>
    <t>TOTALS</t>
  </si>
  <si>
    <t>How to Use This Schedule</t>
  </si>
  <si>
    <t>Track depreciation for up to 15 assets using the straight-line method.</t>
  </si>
  <si>
    <t>GETTING STARTED</t>
  </si>
  <si>
    <t>1. Go to the Asset Schedule sheet</t>
  </si>
  <si>
    <t>2. Enter each asset name, purchase date, cost, salvage value, and useful life</t>
  </si>
  <si>
    <t>3. Depreciation, accumulated depreciation, and book value calculate automatically</t>
  </si>
  <si>
    <t>4. Review the Dashboard for a summary</t>
  </si>
  <si>
    <t>STRAIGHT-LINE METHOD</t>
  </si>
  <si>
    <t>Annual Depreciation = (Cost - Salvage Value) / Useful Life</t>
  </si>
  <si>
    <t>This method spreads the cost evenly over the useful life.</t>
  </si>
  <si>
    <t>Book Value = Original Cost - Accumulated Depreciation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</si>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</sst>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MM/DD/YYYY"/>
    <numFmt numFmtId="166" formatCode="$#,##0.00"/>
  </numFmts>
  <fonts count="16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Protection="1"/>
    <xf numFmtId="0" fontId="10" fillId="0" borderId="0" xfId="0" applyFont="1" applyAlignment="1" applyProtection="1">
      <alignment horizontal="left" vertical="center" wrapText="1" indent="1"/>
    </xf>
    <xf numFmtId="0" fontId="11" fillId="2" borderId="0" xfId="0" applyFont="1" applyFill="1" applyAlignment="1" applyProtection="1">
      <alignment horizontal="left" vertical="center" wrapText="1" indent="1"/>
    </xf>
    <xf numFmtId="0" fontId="11" fillId="2" borderId="0" xfId="0" applyFont="1" applyFill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left" vertical="center" indent="1"/>
      <protection locked="0"/>
    </xf>
    <xf numFmtId="165" fontId="12" fillId="3" borderId="5" xfId="0" applyNumberFormat="1" applyFont="1" applyFill="1" applyBorder="1" applyAlignment="1" applyProtection="1">
      <alignment horizontal="center" vertical="center"/>
      <protection locked="0"/>
    </xf>
    <xf numFmtId="164" fontId="12" fillId="3" borderId="5" xfId="0" applyNumberFormat="1" applyFont="1" applyFill="1" applyBorder="1" applyAlignment="1" applyProtection="1">
      <alignment horizontal="right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166" fontId="13" fillId="4" borderId="6" xfId="0" applyNumberFormat="1" applyFont="1" applyFill="1" applyBorder="1" applyAlignment="1" applyProtection="1">
      <alignment horizontal="right" vertical="center"/>
    </xf>
    <xf numFmtId="0" fontId="14" fillId="0" borderId="7" xfId="0" applyFont="1" applyBorder="1" applyAlignment="1" applyProtection="1">
      <alignment horizontal="left" vertical="center" indent="1"/>
    </xf>
    <xf numFmtId="164" fontId="14" fillId="0" borderId="7" xfId="0" applyNumberFormat="1" applyFont="1" applyBorder="1" applyAlignment="1" applyProtection="1">
      <alignment horizontal="right" vertical="center"/>
    </xf>
    <xf numFmtId="166" fontId="14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Cost vs Book Value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Dashboard!$B$29</c:f>
              <c:strCache>
                <c:ptCount val="1"/>
                <c:pt idx="0">
                  <c:v>Cost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Dashboard!$C$28:$H$28</c:f>
              <c:strCache>
                <c:ptCount val="6"/>
                <c:pt idx="0">
                  <c:v>Delivery Van</c:v>
                </c:pt>
                <c:pt idx="1">
                  <c:v>Commercial Oven</c:v>
                </c:pt>
                <c:pt idx="2">
                  <c:v>POS System</c:v>
                </c:pt>
                <c:pt idx="3">
                  <c:v>Office Furniture</c:v>
                </c:pt>
                <c:pt idx="4">
                  <c:v>Laptop Computer</c:v>
                </c:pt>
                <c:pt idx="5">
                  <c:v>Refrigeration Unit</c:v>
                </c:pt>
              </c:strCache>
            </c:strRef>
          </c:cat>
          <c:val>
            <c:numRef>
              <c:f>Dashboard!$C$29:$H$29</c:f>
              <c:numCache>
                <c:formatCode>$#,##0</c:formatCode>
                <c:ptCount val="6"/>
                <c:pt idx="0">
                  <c:v>35000</c:v>
                </c:pt>
                <c:pt idx="1">
                  <c:v>12000</c:v>
                </c:pt>
                <c:pt idx="2">
                  <c:v>3500</c:v>
                </c:pt>
                <c:pt idx="3">
                  <c:v>8000</c:v>
                </c:pt>
                <c:pt idx="4">
                  <c:v>2200</c:v>
                </c:pt>
                <c:pt idx="5">
                  <c:v>6500</c:v>
                </c:pt>
              </c:numCache>
            </c:numRef>
          </c:val>
        </c:ser>
        <c:ser>
          <c:idx val="1"/>
          <c:order val="1"/>
          <c:tx>
            <c:strRef>
              <c:f>Dashboard!$B$30</c:f>
              <c:strCache>
                <c:ptCount val="1"/>
                <c:pt idx="0">
                  <c:v>Book Value</c:v>
                </c:pt>
              </c:strCache>
            </c:strRef>
          </c:tx>
          <c:spPr>
            <a:solidFill>
              <a:srgbClr val="5B6ABF"/>
            </a:solidFill>
            <a:ln>
              <a:noFill/>
            </a:ln>
          </c:spPr>
          <c:cat>
            <c:strRef>
              <c:f>Dashboard!$C$28:$H$28</c:f>
              <c:strCache>
                <c:ptCount val="6"/>
                <c:pt idx="0">
                  <c:v>Delivery Van</c:v>
                </c:pt>
                <c:pt idx="1">
                  <c:v>Commercial Oven</c:v>
                </c:pt>
                <c:pt idx="2">
                  <c:v>POS System</c:v>
                </c:pt>
                <c:pt idx="3">
                  <c:v>Office Furniture</c:v>
                </c:pt>
                <c:pt idx="4">
                  <c:v>Laptop Computer</c:v>
                </c:pt>
                <c:pt idx="5">
                  <c:v>Refrigeration Unit</c:v>
                </c:pt>
              </c:strCache>
            </c:strRef>
          </c:cat>
          <c:val>
            <c:numRef>
              <c:f>Dashboard!$C$30:$H$30</c:f>
              <c:numCache>
                <c:formatCode>$#,##0</c:formatCode>
                <c:ptCount val="6"/>
                <c:pt idx="0">
                  <c:v>26428.57</c:v>
                </c:pt>
                <c:pt idx="1">
                  <c:v>9800</c:v>
                </c:pt>
                <c:pt idx="2">
                  <c:v>2180</c:v>
                </c:pt>
                <c:pt idx="3">
                  <c:v>6928.57</c:v>
                </c:pt>
                <c:pt idx="4">
                  <c:v>1725</c:v>
                </c:pt>
                <c:pt idx="5">
                  <c:v>5900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H26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4" width="14" customWidth="1"/>
    <col min="5" max="5" width="12" customWidth="1"/>
    <col min="6" max="6" width="16" customWidth="1"/>
    <col min="7" max="7" width="18" customWidth="1"/>
    <col min="8" max="8" width="16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12" t="s">
        <v>22</v>
      </c>
      <c r="B2" s="12"/>
      <c r="C2" s="12"/>
      <c r="D2" s="12"/>
      <c r="E2" s="12"/>
      <c r="F2" s="12"/>
      <c r="G2" s="12"/>
      <c r="H2" s="12"/>
    </row>
    <row r="3" ht="14" customHeight="1" x14ac:dyDescent="0.25"/>
    <row r="4" ht="28" customHeight="1" spans="1:8" x14ac:dyDescent="0.25">
      <c r="A4" s="7" t="s">
        <v>23</v>
      </c>
      <c r="B4" s="8"/>
      <c r="C4" s="8"/>
      <c r="D4" s="8"/>
      <c r="E4" s="8"/>
      <c r="F4" s="8"/>
      <c r="G4" s="8"/>
      <c r="H4" s="8"/>
    </row>
    <row r="5" ht="32" customHeight="1" spans="1:8" x14ac:dyDescent="0.25">
      <c r="A5" s="13" t="s">
        <v>24</v>
      </c>
      <c r="B5" s="14" t="s">
        <v>25</v>
      </c>
      <c r="C5" s="14" t="s">
        <v>20</v>
      </c>
      <c r="D5" s="14" t="s">
        <v>26</v>
      </c>
      <c r="E5" s="14" t="s">
        <v>27</v>
      </c>
      <c r="F5" s="14" t="s">
        <v>28</v>
      </c>
      <c r="G5" s="14" t="s">
        <v>29</v>
      </c>
      <c r="H5" s="14" t="s">
        <v>21</v>
      </c>
    </row>
    <row r="6" ht="26" customHeight="1" spans="1:8" x14ac:dyDescent="0.25">
      <c r="A6" s="15" t="s">
        <v>14</v>
      </c>
      <c r="B6" s="16">
        <v>45306</v>
      </c>
      <c r="C6" s="17">
        <v>35000</v>
      </c>
      <c r="D6" s="17">
        <v>5000</v>
      </c>
      <c r="E6" s="18">
        <v>7</v>
      </c>
      <c r="F6" s="19">
        <f>IF(E6=0,0,ROUND((C6-D6)/E6,2))</f>
        <v>4285.71</v>
      </c>
      <c r="G6" s="19">
        <f>IF(E6=0,0,ROUND(F6*MIN(INT((DATE(2026,3,31)-B6)/365.25),E6),2))</f>
        <v>8571.43</v>
      </c>
      <c r="H6" s="19">
        <f>IF(C6=0,0,C6-G6)</f>
        <v>26428.57</v>
      </c>
    </row>
    <row r="7" ht="26" customHeight="1" spans="1:8" x14ac:dyDescent="0.25">
      <c r="A7" s="15" t="s">
        <v>15</v>
      </c>
      <c r="B7" s="16">
        <v>45352</v>
      </c>
      <c r="C7" s="17">
        <v>12000</v>
      </c>
      <c r="D7" s="17">
        <v>1000</v>
      </c>
      <c r="E7" s="18">
        <v>10</v>
      </c>
      <c r="F7" s="19">
        <f>IF(E7=0,0,ROUND((C7-D7)/E7,2))</f>
        <v>1100</v>
      </c>
      <c r="G7" s="19">
        <f>IF(E7=0,0,ROUND(F7*MIN(INT((DATE(2026,3,31)-B7)/365.25),E7),2))</f>
        <v>2200</v>
      </c>
      <c r="H7" s="19">
        <f>IF(C7=0,0,C7-G7)</f>
        <v>9800</v>
      </c>
    </row>
    <row r="8" ht="26" customHeight="1" spans="1:8" x14ac:dyDescent="0.25">
      <c r="A8" s="15" t="s">
        <v>16</v>
      </c>
      <c r="B8" s="16">
        <v>45453</v>
      </c>
      <c r="C8" s="17">
        <v>3500</v>
      </c>
      <c r="D8" s="17">
        <v>200</v>
      </c>
      <c r="E8" s="18">
        <v>5</v>
      </c>
      <c r="F8" s="19">
        <f>IF(E8=0,0,ROUND((C8-D8)/E8,2))</f>
        <v>660</v>
      </c>
      <c r="G8" s="19">
        <f>IF(E8=0,0,ROUND(F8*MIN(INT((DATE(2026,3,31)-B8)/365.25),E8),2))</f>
        <v>1320</v>
      </c>
      <c r="H8" s="19">
        <f>IF(C8=0,0,C8-G8)</f>
        <v>2180</v>
      </c>
    </row>
    <row r="9" ht="26" customHeight="1" spans="1:8" x14ac:dyDescent="0.25">
      <c r="A9" s="15" t="s">
        <v>17</v>
      </c>
      <c r="B9" s="16">
        <v>45662</v>
      </c>
      <c r="C9" s="17">
        <v>8000</v>
      </c>
      <c r="D9" s="17">
        <v>500</v>
      </c>
      <c r="E9" s="18">
        <v>7</v>
      </c>
      <c r="F9" s="19">
        <f>IF(E9=0,0,ROUND((C9-D9)/E9,2))</f>
        <v>1071.43</v>
      </c>
      <c r="G9" s="19">
        <f>IF(E9=0,0,ROUND(F9*MIN(INT((DATE(2026,3,31)-B9)/365.25),E9),2))</f>
        <v>1071.43</v>
      </c>
      <c r="H9" s="19">
        <f>IF(C9=0,0,C9-G9)</f>
        <v>6928.57</v>
      </c>
    </row>
    <row r="10" ht="26" customHeight="1" spans="1:8" x14ac:dyDescent="0.25">
      <c r="A10" s="15" t="s">
        <v>18</v>
      </c>
      <c r="B10" s="16">
        <v>45767</v>
      </c>
      <c r="C10" s="17">
        <v>2200</v>
      </c>
      <c r="D10" s="17">
        <v>300</v>
      </c>
      <c r="E10" s="18">
        <v>4</v>
      </c>
      <c r="F10" s="19">
        <f>IF(E10=0,0,ROUND((C10-D10)/E10,2))</f>
        <v>475</v>
      </c>
      <c r="G10" s="19">
        <f>IF(E10=0,0,ROUND(F10*MIN(INT((DATE(2026,3,31)-B10)/365.25),E10),2))</f>
        <v>475</v>
      </c>
      <c r="H10" s="19">
        <f>IF(C10=0,0,C10-G10)</f>
        <v>1725</v>
      </c>
    </row>
    <row r="11" ht="26" customHeight="1" spans="1:8" x14ac:dyDescent="0.25">
      <c r="A11" s="15" t="s">
        <v>19</v>
      </c>
      <c r="B11" s="16">
        <v>45839</v>
      </c>
      <c r="C11" s="17">
        <v>6500</v>
      </c>
      <c r="D11" s="17">
        <v>500</v>
      </c>
      <c r="E11" s="18">
        <v>10</v>
      </c>
      <c r="F11" s="19">
        <f>IF(E11=0,0,ROUND((C11-D11)/E11,2))</f>
        <v>600</v>
      </c>
      <c r="G11" s="19">
        <f>IF(E11=0,0,ROUND(F11*MIN(INT((DATE(2026,3,31)-B11)/365.25),E11),2))</f>
        <v>600</v>
      </c>
      <c r="H11" s="19">
        <f>IF(C11=0,0,C11-G11)</f>
        <v>5900</v>
      </c>
    </row>
    <row r="12" ht="26" customHeight="1" spans="1:8" x14ac:dyDescent="0.25">
      <c r="A12" s="15" t="s">
        <v>30</v>
      </c>
      <c r="B12" s="16" t="s">
        <v>30</v>
      </c>
      <c r="C12" s="17" t="s">
        <v>30</v>
      </c>
      <c r="D12" s="17" t="s">
        <v>30</v>
      </c>
      <c r="E12" s="18" t="s">
        <v>30</v>
      </c>
      <c r="F12" s="19" t="str">
        <f>IF(E12=0,0,ROUND((C12-D12)/E12,2))</f>
        <v> </v>
      </c>
      <c r="G12" s="19" t="str">
        <f>IF(E12=0,0,ROUND(F12*MIN(INT((DATE(2026,3,31)-B12)/365.25),E12),2))</f>
        <v> </v>
      </c>
      <c r="H12" s="19" t="str">
        <f>IF(C12=0,0,C12-G12)</f>
        <v> </v>
      </c>
    </row>
    <row r="13" ht="26" customHeight="1" spans="1:8" x14ac:dyDescent="0.25">
      <c r="A13" s="15" t="s">
        <v>30</v>
      </c>
      <c r="B13" s="16" t="s">
        <v>30</v>
      </c>
      <c r="C13" s="17" t="s">
        <v>30</v>
      </c>
      <c r="D13" s="17" t="s">
        <v>30</v>
      </c>
      <c r="E13" s="18" t="s">
        <v>30</v>
      </c>
      <c r="F13" s="19" t="str">
        <f>IF(E13=0,0,ROUND((C13-D13)/E13,2))</f>
        <v> </v>
      </c>
      <c r="G13" s="19" t="str">
        <f>IF(E13=0,0,ROUND(F13*MIN(INT((DATE(2026,3,31)-B13)/365.25),E13),2))</f>
        <v> </v>
      </c>
      <c r="H13" s="19" t="str">
        <f>IF(C13=0,0,C13-G13)</f>
        <v> </v>
      </c>
    </row>
    <row r="14" ht="26" customHeight="1" spans="1:8" x14ac:dyDescent="0.25">
      <c r="A14" s="15" t="s">
        <v>30</v>
      </c>
      <c r="B14" s="16" t="s">
        <v>30</v>
      </c>
      <c r="C14" s="17" t="s">
        <v>30</v>
      </c>
      <c r="D14" s="17" t="s">
        <v>30</v>
      </c>
      <c r="E14" s="18" t="s">
        <v>30</v>
      </c>
      <c r="F14" s="19" t="str">
        <f>IF(E14=0,0,ROUND((C14-D14)/E14,2))</f>
        <v> </v>
      </c>
      <c r="G14" s="19" t="str">
        <f>IF(E14=0,0,ROUND(F14*MIN(INT((DATE(2026,3,31)-B14)/365.25),E14),2))</f>
        <v> </v>
      </c>
      <c r="H14" s="19" t="str">
        <f>IF(C14=0,0,C14-G14)</f>
        <v> </v>
      </c>
    </row>
    <row r="15" ht="26" customHeight="1" spans="1:8" x14ac:dyDescent="0.25">
      <c r="A15" s="15" t="s">
        <v>30</v>
      </c>
      <c r="B15" s="16" t="s">
        <v>30</v>
      </c>
      <c r="C15" s="17" t="s">
        <v>30</v>
      </c>
      <c r="D15" s="17" t="s">
        <v>30</v>
      </c>
      <c r="E15" s="18" t="s">
        <v>30</v>
      </c>
      <c r="F15" s="19" t="str">
        <f>IF(E15=0,0,ROUND((C15-D15)/E15,2))</f>
        <v> </v>
      </c>
      <c r="G15" s="19" t="str">
        <f>IF(E15=0,0,ROUND(F15*MIN(INT((DATE(2026,3,31)-B15)/365.25),E15),2))</f>
        <v> </v>
      </c>
      <c r="H15" s="19" t="str">
        <f>IF(C15=0,0,C15-G15)</f>
        <v> </v>
      </c>
    </row>
    <row r="16" ht="26" customHeight="1" spans="1:8" x14ac:dyDescent="0.25">
      <c r="A16" s="15" t="s">
        <v>30</v>
      </c>
      <c r="B16" s="16" t="s">
        <v>30</v>
      </c>
      <c r="C16" s="17" t="s">
        <v>30</v>
      </c>
      <c r="D16" s="17" t="s">
        <v>30</v>
      </c>
      <c r="E16" s="18" t="s">
        <v>30</v>
      </c>
      <c r="F16" s="19" t="str">
        <f>IF(E16=0,0,ROUND((C16-D16)/E16,2))</f>
        <v> </v>
      </c>
      <c r="G16" s="19" t="str">
        <f>IF(E16=0,0,ROUND(F16*MIN(INT((DATE(2026,3,31)-B16)/365.25),E16),2))</f>
        <v> </v>
      </c>
      <c r="H16" s="19" t="str">
        <f>IF(C16=0,0,C16-G16)</f>
        <v> </v>
      </c>
    </row>
    <row r="17" ht="26" customHeight="1" spans="1:8" x14ac:dyDescent="0.25">
      <c r="A17" s="15" t="s">
        <v>30</v>
      </c>
      <c r="B17" s="16" t="s">
        <v>30</v>
      </c>
      <c r="C17" s="17" t="s">
        <v>30</v>
      </c>
      <c r="D17" s="17" t="s">
        <v>30</v>
      </c>
      <c r="E17" s="18" t="s">
        <v>30</v>
      </c>
      <c r="F17" s="19" t="str">
        <f>IF(E17=0,0,ROUND((C17-D17)/E17,2))</f>
        <v> </v>
      </c>
      <c r="G17" s="19" t="str">
        <f>IF(E17=0,0,ROUND(F17*MIN(INT((DATE(2026,3,31)-B17)/365.25),E17),2))</f>
        <v> </v>
      </c>
      <c r="H17" s="19" t="str">
        <f>IF(C17=0,0,C17-G17)</f>
        <v> </v>
      </c>
    </row>
    <row r="18" ht="26" customHeight="1" spans="1:8" x14ac:dyDescent="0.25">
      <c r="A18" s="15" t="s">
        <v>30</v>
      </c>
      <c r="B18" s="16" t="s">
        <v>30</v>
      </c>
      <c r="C18" s="17" t="s">
        <v>30</v>
      </c>
      <c r="D18" s="17" t="s">
        <v>30</v>
      </c>
      <c r="E18" s="18" t="s">
        <v>30</v>
      </c>
      <c r="F18" s="19" t="str">
        <f>IF(E18=0,0,ROUND((C18-D18)/E18,2))</f>
        <v> </v>
      </c>
      <c r="G18" s="19" t="str">
        <f>IF(E18=0,0,ROUND(F18*MIN(INT((DATE(2026,3,31)-B18)/365.25),E18),2))</f>
        <v> </v>
      </c>
      <c r="H18" s="19" t="str">
        <f>IF(C18=0,0,C18-G18)</f>
        <v> </v>
      </c>
    </row>
    <row r="19" ht="26" customHeight="1" spans="1:8" x14ac:dyDescent="0.25">
      <c r="A19" s="15" t="s">
        <v>30</v>
      </c>
      <c r="B19" s="16" t="s">
        <v>30</v>
      </c>
      <c r="C19" s="17" t="s">
        <v>30</v>
      </c>
      <c r="D19" s="17" t="s">
        <v>30</v>
      </c>
      <c r="E19" s="18" t="s">
        <v>30</v>
      </c>
      <c r="F19" s="19" t="str">
        <f>IF(E19=0,0,ROUND((C19-D19)/E19,2))</f>
        <v> </v>
      </c>
      <c r="G19" s="19" t="str">
        <f>IF(E19=0,0,ROUND(F19*MIN(INT((DATE(2026,3,31)-B19)/365.25),E19),2))</f>
        <v> </v>
      </c>
      <c r="H19" s="19" t="str">
        <f>IF(C19=0,0,C19-G19)</f>
        <v> </v>
      </c>
    </row>
    <row r="20" ht="26" customHeight="1" spans="1:8" x14ac:dyDescent="0.25">
      <c r="A20" s="15" t="s">
        <v>30</v>
      </c>
      <c r="B20" s="16" t="s">
        <v>30</v>
      </c>
      <c r="C20" s="17" t="s">
        <v>30</v>
      </c>
      <c r="D20" s="17" t="s">
        <v>30</v>
      </c>
      <c r="E20" s="18" t="s">
        <v>30</v>
      </c>
      <c r="F20" s="19" t="str">
        <f>IF(E20=0,0,ROUND((C20-D20)/E20,2))</f>
        <v> </v>
      </c>
      <c r="G20" s="19" t="str">
        <f>IF(E20=0,0,ROUND(F20*MIN(INT((DATE(2026,3,31)-B20)/365.25),E20),2))</f>
        <v> </v>
      </c>
      <c r="H20" s="19" t="str">
        <f>IF(C20=0,0,C20-G20)</f>
        <v> </v>
      </c>
    </row>
    <row r="21" ht="6" customHeight="1" x14ac:dyDescent="0.25"/>
    <row r="22" ht="26" customHeight="1" spans="1:8" x14ac:dyDescent="0.25">
      <c r="A22" s="20" t="s">
        <v>31</v>
      </c>
      <c r="B22" s="20"/>
      <c r="C22" s="21">
        <f>SUM(C6:C20)</f>
        <v>67200</v>
      </c>
      <c r="D22" s="21">
        <f>SUM(D6:D20)</f>
        <v>7500</v>
      </c>
      <c r="F22" s="22">
        <f>SUM(F6:F20)</f>
        <v>8192.14</v>
      </c>
      <c r="G22" s="22">
        <f>SUM(G6:G20)</f>
        <v>14237.86</v>
      </c>
      <c r="H22" s="22">
        <f>SUM(H6:H20)</f>
        <v>52962.14</v>
      </c>
    </row>
    <row r="23" ht="8" customHeight="1" x14ac:dyDescent="0.25"/>
    <row r="24" ht="6" customHeight="1" x14ac:dyDescent="0.25"/>
    <row r="25" ht="20" customHeight="1" spans="1:8" x14ac:dyDescent="0.25">
      <c r="A25" s="9" t="s">
        <v>11</v>
      </c>
      <c r="B25" s="9"/>
      <c r="C25" s="9"/>
      <c r="D25" s="9"/>
      <c r="E25" s="9"/>
      <c r="F25" s="9"/>
      <c r="G25" s="9"/>
      <c r="H25" s="9"/>
    </row>
    <row r="26" ht="20" customHeight="1" spans="1:8" x14ac:dyDescent="0.25">
      <c r="A26" s="10" t="s">
        <v>12</v>
      </c>
      <c r="B26" s="10"/>
      <c r="C26" s="10"/>
      <c r="D26" s="10"/>
      <c r="E26" s="10"/>
      <c r="F26" s="10"/>
      <c r="G26" s="10"/>
      <c r="H26" s="10"/>
    </row>
  </sheetData>
  <sheetProtection sheet="1"/>
  <mergeCells count="5">
    <mergeCell ref="A1:H1"/>
    <mergeCell ref="A2:H2"/>
    <mergeCell ref="A22:B22"/>
    <mergeCell ref="A25:H25"/>
    <mergeCell ref="A26:H26"/>
  </mergeCells>
  <hyperlinks>
    <hyperlink ref="A26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30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'Asset Schedule'!C22</f>
        <v>67200</v>
      </c>
      <c r="C5" s="4"/>
      <c r="D5" s="4">
        <f>'Asset Schedule'!F22</f>
        <v>8192</v>
      </c>
      <c r="E5" s="4"/>
      <c r="F5" s="4">
        <f>'Asset Schedule'!H22</f>
        <v>52962</v>
      </c>
      <c r="G5" s="4"/>
      <c r="H5" s="5">
        <f>COUNTIF('Asset Schedule'!A6:A20,"&lt;&gt;")</f>
        <v>6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20" customHeight="1" x14ac:dyDescent="0.25"/>
    <row r="8" ht="28" customHeight="1" spans="1:8" x14ac:dyDescent="0.25">
      <c r="A8" s="7" t="s">
        <v>10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11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12</v>
      </c>
      <c r="B27" s="10"/>
      <c r="C27" s="10"/>
      <c r="D27" s="10"/>
      <c r="E27" s="10"/>
      <c r="F27" s="10"/>
      <c r="G27" s="10"/>
      <c r="H27" s="10"/>
    </row>
    <row r="28" ht="1" customHeight="1" spans="2:8" x14ac:dyDescent="0.25">
      <c r="B28" s="11" t="s">
        <v>13</v>
      </c>
      <c r="C28" s="11" t="s">
        <v>14</v>
      </c>
      <c r="D28" s="11" t="s">
        <v>15</v>
      </c>
      <c r="E28" s="11" t="s">
        <v>16</v>
      </c>
      <c r="F28" s="11" t="s">
        <v>17</v>
      </c>
      <c r="G28" s="11" t="s">
        <v>18</v>
      </c>
      <c r="H28" s="11" t="s">
        <v>19</v>
      </c>
    </row>
    <row r="29" ht="1" customHeight="1" spans="2:8" x14ac:dyDescent="0.25">
      <c r="B29" s="11" t="s">
        <v>20</v>
      </c>
      <c r="C29" s="11">
        <f>'Asset Schedule'!C6</f>
        <v>35000</v>
      </c>
      <c r="D29" s="11">
        <f>'Asset Schedule'!C7</f>
        <v>12000</v>
      </c>
      <c r="E29" s="11">
        <f>'Asset Schedule'!C8</f>
        <v>3500</v>
      </c>
      <c r="F29" s="11">
        <f>'Asset Schedule'!C9</f>
        <v>8000</v>
      </c>
      <c r="G29" s="11">
        <f>'Asset Schedule'!C10</f>
        <v>2200</v>
      </c>
      <c r="H29" s="11">
        <f>'Asset Schedule'!C11</f>
        <v>6500</v>
      </c>
    </row>
    <row r="30" ht="1" customHeight="1" spans="2:8" x14ac:dyDescent="0.25">
      <c r="B30" s="11" t="s">
        <v>21</v>
      </c>
      <c r="C30" s="11">
        <f>'Asset Schedule'!H6</f>
        <v>26428.57</v>
      </c>
      <c r="D30" s="11">
        <f>'Asset Schedule'!H7</f>
        <v>9800</v>
      </c>
      <c r="E30" s="11">
        <f>'Asset Schedule'!H8</f>
        <v>2180</v>
      </c>
      <c r="F30" s="11">
        <f>'Asset Schedule'!H9</f>
        <v>6928.57</v>
      </c>
      <c r="G30" s="11">
        <f>'Asset Schedule'!H10</f>
        <v>1725</v>
      </c>
      <c r="H30" s="11">
        <f>'Asset Schedule'!H11</f>
        <v>5900</v>
      </c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3" t="s">
        <v>32</v>
      </c>
    </row>
    <row r="2" ht="20" customHeight="1" spans="2:2" x14ac:dyDescent="0.25">
      <c r="B2" s="24" t="s">
        <v>33</v>
      </c>
    </row>
    <row r="3" ht="16" customHeight="1" x14ac:dyDescent="0.25"/>
    <row r="4" ht="28" customHeight="1" spans="2:2" x14ac:dyDescent="0.25">
      <c r="B4" s="25" t="s">
        <v>34</v>
      </c>
    </row>
    <row r="5" ht="24" customHeight="1" spans="2:2" x14ac:dyDescent="0.25">
      <c r="B5" s="26" t="s">
        <v>35</v>
      </c>
    </row>
    <row r="6" ht="24" customHeight="1" spans="2:2" x14ac:dyDescent="0.25">
      <c r="B6" s="26" t="s">
        <v>36</v>
      </c>
    </row>
    <row r="7" ht="24" customHeight="1" spans="2:2" x14ac:dyDescent="0.25">
      <c r="B7" s="26" t="s">
        <v>37</v>
      </c>
    </row>
    <row r="8" ht="24" customHeight="1" spans="2:2" x14ac:dyDescent="0.25">
      <c r="B8" s="26" t="s">
        <v>38</v>
      </c>
    </row>
    <row r="9" ht="12" customHeight="1" x14ac:dyDescent="0.25"/>
    <row r="10" ht="28" customHeight="1" spans="2:2" x14ac:dyDescent="0.25">
      <c r="B10" s="25" t="s">
        <v>39</v>
      </c>
    </row>
    <row r="11" ht="24" customHeight="1" spans="2:2" x14ac:dyDescent="0.25">
      <c r="B11" s="26" t="s">
        <v>40</v>
      </c>
    </row>
    <row r="12" ht="24" customHeight="1" spans="2:2" x14ac:dyDescent="0.25">
      <c r="B12" s="26" t="s">
        <v>41</v>
      </c>
    </row>
    <row r="13" ht="24" customHeight="1" spans="2:2" x14ac:dyDescent="0.25">
      <c r="B13" s="26" t="s">
        <v>42</v>
      </c>
    </row>
    <row r="14" ht="12" customHeight="1" x14ac:dyDescent="0.25"/>
    <row r="15" ht="28" customHeight="1" spans="2:2" x14ac:dyDescent="0.25">
      <c r="B15" s="25" t="s">
        <v>43</v>
      </c>
    </row>
    <row r="16" ht="24" customHeight="1" spans="2:2" x14ac:dyDescent="0.25">
      <c r="B16" s="26" t="s">
        <v>44</v>
      </c>
    </row>
    <row r="17" ht="24" customHeight="1" spans="2:2" x14ac:dyDescent="0.25">
      <c r="B17" s="26" t="s">
        <v>45</v>
      </c>
    </row>
    <row r="18" ht="12" customHeight="1" x14ac:dyDescent="0.25"/>
    <row r="19" ht="6" customHeight="1" x14ac:dyDescent="0.25"/>
    <row r="20" ht="20" customHeight="1" spans="1:2" x14ac:dyDescent="0.25">
      <c r="A20" s="27" t="s">
        <v>11</v>
      </c>
      <c r="B20" s="27"/>
    </row>
    <row r="21" ht="20" customHeight="1" spans="1:2" x14ac:dyDescent="0.25">
      <c r="A21" s="28" t="s">
        <v>12</v>
      </c>
      <c r="B21" s="28"/>
    </row>
  </sheetData>
  <mergeCells count="2">
    <mergeCell ref="A20:B20"/>
    <mergeCell ref="A21:B21"/>
  </mergeCells>
  <hyperlinks>
    <hyperlink ref="A2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Asset Schedule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Depreciation Schedule</dc:title>
  <dc:subject>Financial Template</dc:subject>
  <dc:description>Free Depreciation Schedule template by FinancialAha.com</dc:description>
  <cp:keywords>finance, template, spreadsheet, FinancialAha</cp:keywords>
  <cp:category>Finance</cp:category>
  <cp:lastModifiedBy>Unknown</cp:lastModifiedBy>
  <cp:lastPrinted>2026-04-01T18:00:20Z</cp:lastPrinted>
  <dcterms:created xsi:type="dcterms:W3CDTF">2026-04-01T18:00:20Z</dcterms:created>
  <dcterms:modified xsi:type="dcterms:W3CDTF">2026-04-01T18:00:20Z</dcterms:modified>
</cp:coreProperties>
</file>