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Christmas Budget" state="visible" r:id="rId5"/>
    <sheet sheetId="3" name="How to Use" state="visible" r:id="rId6"/>
  </sheets>
  <calcPr calcId="171027"/>
</workbook>
</file>

<file path=xl/sharedStrings.xml><?xml version="1.0" encoding="utf-8"?>
<sst xmlns="http://schemas.openxmlformats.org/spreadsheetml/2006/main" count="206" uniqueCount="129">
  <si>
    <t>Christmas Budget Overview</t>
  </si>
  <si>
    <t>Track every holiday gift and expense in one place</t>
  </si>
  <si>
    <t>by FinancialAha.com</t>
  </si>
  <si>
    <t>TOTAL BUDGET</t>
  </si>
  <si>
    <t>TOTAL SPENT</t>
  </si>
  <si>
    <t>REMAINING</t>
  </si>
  <si>
    <t>total planned spending</t>
  </si>
  <si>
    <t>actual costs so far</t>
  </si>
  <si>
    <t>budget minus spent</t>
  </si>
  <si>
    <t>GIFTS BOUGHT</t>
  </si>
  <si>
    <t>GIFTS REMAINING</t>
  </si>
  <si>
    <t>AVG PER PERSON</t>
  </si>
  <si>
    <t>purchased so far</t>
  </si>
  <si>
    <t>still to buy</t>
  </si>
  <si>
    <t>average gift cost</t>
  </si>
  <si>
    <t>GIFT SPENDING BY RELATIONSHIP</t>
  </si>
  <si>
    <t>Created with FinancialAha.com - Free financial tools and templates</t>
  </si>
  <si>
    <t>Get a premium spreadsheet from FinancialAha.com</t>
  </si>
  <si>
    <t>Spending</t>
  </si>
  <si>
    <t>Family</t>
  </si>
  <si>
    <t>Friend</t>
  </si>
  <si>
    <t>Coworker</t>
  </si>
  <si>
    <t>Other</t>
  </si>
  <si>
    <t/>
  </si>
  <si>
    <t>Christmas Budget</t>
  </si>
  <si>
    <t>Enter your gift list and other holiday expenses in the yellow cells. Totals update automatically.</t>
  </si>
  <si>
    <t>GIFT LIST</t>
  </si>
  <si>
    <t>Person</t>
  </si>
  <si>
    <t>Relationship</t>
  </si>
  <si>
    <t>Gift Idea</t>
  </si>
  <si>
    <t>Budget</t>
  </si>
  <si>
    <t>Actual</t>
  </si>
  <si>
    <t>Purchased</t>
  </si>
  <si>
    <t>Mom</t>
  </si>
  <si>
    <t>Cashmere scarf</t>
  </si>
  <si>
    <t>Yes</t>
  </si>
  <si>
    <t>Dad</t>
  </si>
  <si>
    <t>Leather wallet</t>
  </si>
  <si>
    <t>Sister</t>
  </si>
  <si>
    <t>Perfume set</t>
  </si>
  <si>
    <t>Brother</t>
  </si>
  <si>
    <t>Wireless earbuds</t>
  </si>
  <si>
    <t>No</t>
  </si>
  <si>
    <t>Spouse</t>
  </si>
  <si>
    <t>Weekend getaway voucher</t>
  </si>
  <si>
    <t>Child - Emma</t>
  </si>
  <si>
    <t>LEGO set + books</t>
  </si>
  <si>
    <t>Child - Jake</t>
  </si>
  <si>
    <t>Art supplies kit</t>
  </si>
  <si>
    <t>Grandma</t>
  </si>
  <si>
    <t>Photo book</t>
  </si>
  <si>
    <t>Best Friend</t>
  </si>
  <si>
    <t>Wine &amp; cheese basket</t>
  </si>
  <si>
    <t>Neighbor Sarah</t>
  </si>
  <si>
    <t>Candle gift set</t>
  </si>
  <si>
    <t>Coworker - Lisa</t>
  </si>
  <si>
    <t>Coffee sampler box</t>
  </si>
  <si>
    <t>Coworker - Mike</t>
  </si>
  <si>
    <t>Desk organizer</t>
  </si>
  <si>
    <t>Boss</t>
  </si>
  <si>
    <t>Gourmet chocolates</t>
  </si>
  <si>
    <t>Mail Carrier</t>
  </si>
  <si>
    <t>Gift card</t>
  </si>
  <si>
    <t>Kid's Teacher</t>
  </si>
  <si>
    <t>Starbucks card + mug</t>
  </si>
  <si>
    <t>Gift Total</t>
  </si>
  <si>
    <t>DECORATIONS</t>
  </si>
  <si>
    <t>Item</t>
  </si>
  <si>
    <t>Difference</t>
  </si>
  <si>
    <t>Christmas tree</t>
  </si>
  <si>
    <t>Ornaments &amp; lights</t>
  </si>
  <si>
    <t>Wreath &amp; garland</t>
  </si>
  <si>
    <t>Outdoor decorations</t>
  </si>
  <si>
    <t>Total Decorations</t>
  </si>
  <si>
    <t>FOOD &amp; ENTERTAINING</t>
  </si>
  <si>
    <t>Christmas dinner</t>
  </si>
  <si>
    <t>Baking supplies</t>
  </si>
  <si>
    <t>Appetizers &amp; snacks</t>
  </si>
  <si>
    <t>Beverages</t>
  </si>
  <si>
    <t>Total Food &amp; entertaining</t>
  </si>
  <si>
    <t>TRAVEL</t>
  </si>
  <si>
    <t>Gas / mileage</t>
  </si>
  <si>
    <t>Holiday cards &amp; postage</t>
  </si>
  <si>
    <t>Total Travel</t>
  </si>
  <si>
    <t>PARTIES &amp; EVENTS</t>
  </si>
  <si>
    <t>Office gift exchange</t>
  </si>
  <si>
    <t>Holiday party outfit</t>
  </si>
  <si>
    <t>Party supplies</t>
  </si>
  <si>
    <t>Total Parties &amp; events</t>
  </si>
  <si>
    <t>GRAND TOTAL</t>
  </si>
  <si>
    <t>Holiday Total</t>
  </si>
  <si>
    <t>How to Use This Template</t>
  </si>
  <si>
    <t>A quick guide to tracking your holiday spending.</t>
  </si>
  <si>
    <t>GETTING STARTED</t>
  </si>
  <si>
    <t>1. Go to the "Christmas Budget" sheet</t>
  </si>
  <si>
    <t>2. Fill in the Gift List with names, relationships, gift ideas, and budget amounts</t>
  </si>
  <si>
    <t>3. As you purchase gifts, enter the actual cost and mark Purchased as "Yes"</t>
  </si>
  <si>
    <t>4. Add other holiday expenses in the Decorations, Food, Travel, and Parties sections</t>
  </si>
  <si>
    <t>5. Check the Dashboard for a visual overview of your holiday spending</t>
  </si>
  <si>
    <t>GIFT LIST COLUMNS</t>
  </si>
  <si>
    <t>Person: Who the gift is for (editable)</t>
  </si>
  <si>
    <t>Relationship: Family, Friend, Coworker, or Other (editable)</t>
  </si>
  <si>
    <t>Gift Idea: What you plan to give (editable)</t>
  </si>
  <si>
    <t>Budget: Your planned spending for this person (editable)</t>
  </si>
  <si>
    <t>Actual: The real cost once purchased (editable)</t>
  </si>
  <si>
    <t>Purchased: Mark "Yes" when bought (editable)</t>
  </si>
  <si>
    <t>OTHER EXPENSES</t>
  </si>
  <si>
    <t>Decorations: Tree, ornaments, lights, outdoor displays</t>
  </si>
  <si>
    <t>Food &amp; Entertaining: Christmas dinner, baking, beverages</t>
  </si>
  <si>
    <t>Travel: Gas, mileage, holiday cards and postage</t>
  </si>
  <si>
    <t>Parties &amp; Events: Gift exchanges, outfits, party supplies</t>
  </si>
  <si>
    <t>Each section has Budget and Actual columns with automatic Difference calculations.</t>
  </si>
  <si>
    <t>COLOR CODING</t>
  </si>
  <si>
    <t>Yellow cells with a gold border are editable inputs - enter your data here.</t>
  </si>
  <si>
    <t>Green-tinted cells are calculated results - formulas update automatically.</t>
  </si>
  <si>
    <t>Bold rows at the bottom of each section are subtotals.</t>
  </si>
  <si>
    <t>DASHBOARD</t>
  </si>
  <si>
    <t>Total Budget, Total Spent, and Remaining show your overall spending status.</t>
  </si>
  <si>
    <t>Gifts Bought and Gifts Remaining help track your shopping progress.</t>
  </si>
  <si>
    <t>Avg Per Person shows your average gift spending.</t>
  </si>
  <si>
    <t>The pie chart shows how gift spending breaks down by relationship group.</t>
  </si>
  <si>
    <t>TIPS</t>
  </si>
  <si>
    <t>Set a total budget before you start shopping to avoid overspending.</t>
  </si>
  <si>
    <t>Use the Relationship column consistently so the pie chart groups correctly.</t>
  </si>
  <si>
    <t>Update actual costs right after purchasing to keep an accurate running total.</t>
  </si>
  <si>
    <t>Empty rows at the bottom of the gift list are ready for additional people.</t>
  </si>
  <si>
    <t>COMPATIBILITY</t>
  </si>
  <si>
    <t>This template works in Microsoft Excel, Google Sheets, and LibreOffice Calc.</t>
  </si>
  <si>
    <t>No macros or VBA required - everything is formula-driven.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</si>
</sst>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"/>
  </numFmts>
  <fonts count="20" x14ac:knownFonts="1">
    <font>
      <color theme="1"/>
      <family val="2"/>
      <scheme val="minor"/>
      <sz val="11"/>
      <name val="Calibri"/>
    </font>
    <font>
      <b/>
      <color rgb="14213D"/>
      <sz val="24"/>
      <name val="Aptos"/>
    </font>
    <font>
      <color rgb="4A4F5E"/>
      <sz val="11"/>
      <name val="Aptos"/>
    </font>
    <font>
      <i/>
      <u/>
      <color rgb="9A7B4F"/>
      <sz val="9"/>
      <name val="Aptos"/>
    </font>
    <font>
      <b/>
      <color rgb="A3A9B8"/>
      <sz val="9"/>
      <name val="Aptos"/>
    </font>
    <font>
      <b/>
      <color rgb="1A1D26"/>
      <sz val="20"/>
      <name val="Aptos"/>
    </font>
    <font>
      <b/>
      <color rgb="9A7B4F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b/>
      <color rgb="14213D"/>
      <sz val="22"/>
      <name val="Aptos"/>
    </font>
    <font>
      <i/>
      <color rgb="7C8494"/>
      <sz val="9"/>
      <name val="Aptos"/>
    </font>
    <font>
      <b/>
      <color rgb="FFFFFF"/>
      <sz val="10"/>
      <name val="Aptos"/>
    </font>
    <font>
      <color rgb="1A1D26"/>
      <sz val="10"/>
      <name val="Aptos"/>
    </font>
    <font>
      <b/>
      <color rgb="1A1D26"/>
      <sz val="10"/>
      <name val="Aptos"/>
    </font>
    <font>
      <b/>
      <color rgb="14213D"/>
      <sz val="10"/>
      <name val="Aptos"/>
    </font>
    <font>
      <color rgb="4A4F5E"/>
      <sz val="13"/>
      <name val="Aptos"/>
    </font>
    <font>
      <color rgb="4A4F5E"/>
      <sz val="10"/>
      <name val="Aptos"/>
    </font>
  </fonts>
  <fills count="6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EEF0F7"/>
      </patternFill>
    </fill>
    <fill>
      <patternFill patternType="solid">
        <fgColor rgb="F4F5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/>
      <right/>
      <top style="thin">
        <color rgb="CDD1DA"/>
      </top>
      <bottom/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bottom"/>
    </xf>
    <xf numFmtId="164" fontId="5" fillId="0" borderId="2" xfId="0" applyNumberFormat="1" applyFont="1" applyBorder="1" applyAlignment="1" applyProtection="1">
      <alignment horizontal="center" vertical="center"/>
    </xf>
    <xf numFmtId="164" fontId="6" fillId="0" borderId="2" xfId="0" applyNumberFormat="1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top"/>
    </xf>
    <xf numFmtId="0" fontId="5" fillId="0" borderId="2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9" fillId="0" borderId="0" xfId="0" applyFont="1" applyAlignment="1" applyProtection="1">
      <alignment horizontal="left" vertical="center" indent="1"/>
    </xf>
    <xf numFmtId="0" fontId="10" fillId="0" borderId="0" xfId="0" applyFont="1" applyAlignment="1" applyProtection="1">
      <alignment horizontal="left" vertical="center" indent="1"/>
    </xf>
    <xf numFmtId="0" fontId="11" fillId="0" borderId="0" xfId="0" applyFont="1" applyProtection="1"/>
    <xf numFmtId="0" fontId="12" fillId="0" borderId="0" xfId="0" applyFont="1" applyAlignment="1" applyProtection="1">
      <alignment horizontal="left" vertical="center" indent="1"/>
    </xf>
    <xf numFmtId="0" fontId="13" fillId="0" borderId="0" xfId="0" applyFont="1" applyAlignment="1" applyProtection="1">
      <alignment horizontal="left" vertical="center" wrapText="1" indent="1"/>
    </xf>
    <xf numFmtId="0" fontId="14" fillId="2" borderId="0" xfId="0" applyFont="1" applyFill="1" applyAlignment="1" applyProtection="1">
      <alignment horizontal="left" vertical="center" wrapText="1" indent="1"/>
    </xf>
    <xf numFmtId="0" fontId="14" fillId="2" borderId="0" xfId="0" applyFont="1" applyFill="1" applyAlignment="1" applyProtection="1">
      <alignment horizontal="center" vertical="center" wrapText="1"/>
    </xf>
    <xf numFmtId="0" fontId="15" fillId="3" borderId="5" xfId="0" applyFont="1" applyFill="1" applyBorder="1" applyAlignment="1" applyProtection="1">
      <alignment horizontal="left" vertical="center" indent="1"/>
      <protection locked="0"/>
    </xf>
    <xf numFmtId="0" fontId="15" fillId="3" borderId="5" xfId="0" applyFont="1" applyFill="1" applyBorder="1" applyAlignment="1" applyProtection="1">
      <alignment horizontal="center" vertical="center"/>
      <protection locked="0"/>
    </xf>
    <xf numFmtId="164" fontId="15" fillId="3" borderId="5" xfId="0" applyNumberFormat="1" applyFont="1" applyFill="1" applyBorder="1" applyAlignment="1" applyProtection="1">
      <alignment horizontal="right" vertical="center"/>
      <protection locked="0"/>
    </xf>
    <xf numFmtId="0" fontId="16" fillId="0" borderId="6" xfId="0" applyFont="1" applyBorder="1" applyAlignment="1" applyProtection="1">
      <alignment horizontal="left" vertical="center" indent="1"/>
    </xf>
    <xf numFmtId="0" fontId="16" fillId="0" borderId="6" xfId="0" applyFont="1" applyBorder="1" applyAlignment="1" applyProtection="1">
      <alignment horizontal="right" vertical="center"/>
    </xf>
    <xf numFmtId="164" fontId="16" fillId="0" borderId="6" xfId="0" applyNumberFormat="1" applyFont="1" applyBorder="1" applyAlignment="1" applyProtection="1">
      <alignment horizontal="right" vertical="center"/>
    </xf>
    <xf numFmtId="0" fontId="16" fillId="0" borderId="0" xfId="0" applyFont="1" applyAlignment="1" applyProtection="1">
      <alignment horizontal="left" vertical="center" indent="1"/>
      <protection locked="0"/>
    </xf>
    <xf numFmtId="164" fontId="17" fillId="4" borderId="7" xfId="0" applyNumberFormat="1" applyFont="1" applyFill="1" applyBorder="1" applyAlignment="1" applyProtection="1">
      <alignment horizontal="right" vertical="center"/>
    </xf>
    <xf numFmtId="0" fontId="16" fillId="5" borderId="0" xfId="0" applyFont="1" applyFill="1" applyAlignment="1" applyProtection="1">
      <alignment horizontal="left" vertical="center" indent="1"/>
      <protection locked="0"/>
    </xf>
    <xf numFmtId="0" fontId="8" fillId="4" borderId="0" xfId="0" applyFont="1" applyFill="1" applyAlignment="1" applyProtection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</cellXfs>
  <cellStyles count="1">
    <cellStyle name="Normal" xfId="0" builtinId="0"/>
  </cellStyles>
  <dxfs count="2">
    <dxf>
      <font>
        <color rgb="B91C1C"/>
      </font>
    </dxf>
    <dxf>
      <font>
        <color rgb="04785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Gift Spending by Relationship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Dashboard!$B$32</c:f>
              <c:strCache>
                <c:ptCount val="1"/>
                <c:pt idx="0">
                  <c:v>Spending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dPt>
            <c:idx val="2"/>
            <c:spPr>
              <a:solidFill>
                <a:srgbClr val="047857"/>
              </a:solidFill>
              <a:ln>
                <a:noFill/>
              </a:ln>
            </c:spPr>
          </c:dPt>
          <c:dPt>
            <c:idx val="3"/>
            <c:spPr>
              <a:solidFill>
                <a:srgbClr val="5B6ABF"/>
              </a:solidFill>
              <a:ln>
                <a:noFill/>
              </a:ln>
            </c:spPr>
          </c:dPt>
          <c:cat>
            <c:strRef>
              <c:f>Dashboard!$C$32:$F$32</c:f>
              <c:strCache>
                <c:ptCount val="4"/>
                <c:pt idx="0">
                  <c:v>Family</c:v>
                </c:pt>
                <c:pt idx="1">
                  <c:v>Friend</c:v>
                </c:pt>
                <c:pt idx="2">
                  <c:v>Coworker</c:v>
                </c:pt>
                <c:pt idx="3">
                  <c:v>Other</c:v>
                </c:pt>
              </c:strCache>
            </c:strRef>
          </c:cat>
          <c:val>
            <c:numRef>
              <c:f>Dashboard!$C$33:$F$33</c:f>
              <c:numCache>
                <c:formatCode>$#,##0</c:formatCode>
                <c:ptCount val="4"/>
                <c:pt idx="0">
                  <c:v>642</c:v>
                </c:pt>
                <c:pt idx="1">
                  <c:v>70</c:v>
                </c:pt>
                <c:pt idx="2">
                  <c:v>68</c:v>
                </c:pt>
                <c:pt idx="3">
                  <c:v>40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9</xdr:col>
      <xdr:colOff>0</xdr:colOff>
      <xdr:row>30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?ref=excel-free" TargetMode="External"/><Relationship Id="rId2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F62"/>
  <sheetViews>
    <sheetView workbookViewId="0" showGridLines="0" zoomScale="125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14" customWidth="1"/>
    <col min="3" max="3" width="26" customWidth="1"/>
    <col min="4" max="5" width="13" customWidth="1"/>
    <col min="6" max="6" width="12" customWidth="1"/>
  </cols>
  <sheetData>
    <row r="1" ht="48" customHeight="1" spans="1:6" x14ac:dyDescent="0.25">
      <c r="A1" s="14" t="s">
        <v>24</v>
      </c>
      <c r="B1" s="14"/>
      <c r="C1" s="14"/>
      <c r="D1" s="14"/>
      <c r="E1" s="14"/>
      <c r="F1" s="14"/>
    </row>
    <row r="2" ht="24" customHeight="1" spans="1:6" x14ac:dyDescent="0.25">
      <c r="A2" s="15" t="s">
        <v>25</v>
      </c>
      <c r="B2" s="15"/>
      <c r="C2" s="15"/>
      <c r="D2" s="15"/>
      <c r="E2" s="15"/>
      <c r="F2" s="15"/>
    </row>
    <row r="3" ht="14" customHeight="1" x14ac:dyDescent="0.25"/>
    <row r="4" ht="28" customHeight="1" spans="1:6" x14ac:dyDescent="0.25">
      <c r="A4" s="9" t="s">
        <v>26</v>
      </c>
      <c r="B4" s="10"/>
      <c r="C4" s="10"/>
      <c r="D4" s="10"/>
      <c r="E4" s="10"/>
      <c r="F4" s="10"/>
    </row>
    <row r="5" ht="32" customHeight="1" spans="1:6" x14ac:dyDescent="0.25">
      <c r="A5" s="16" t="s">
        <v>27</v>
      </c>
      <c r="B5" s="17" t="s">
        <v>28</v>
      </c>
      <c r="C5" s="16" t="s">
        <v>29</v>
      </c>
      <c r="D5" s="17" t="s">
        <v>30</v>
      </c>
      <c r="E5" s="17" t="s">
        <v>31</v>
      </c>
      <c r="F5" s="17" t="s">
        <v>32</v>
      </c>
    </row>
    <row r="6" ht="26" customHeight="1" spans="1:6" x14ac:dyDescent="0.25">
      <c r="A6" s="18" t="s">
        <v>33</v>
      </c>
      <c r="B6" s="19" t="s">
        <v>19</v>
      </c>
      <c r="C6" s="18" t="s">
        <v>34</v>
      </c>
      <c r="D6" s="20">
        <v>75</v>
      </c>
      <c r="E6" s="20">
        <v>80</v>
      </c>
      <c r="F6" s="19" t="s">
        <v>35</v>
      </c>
    </row>
    <row r="7" ht="26" customHeight="1" spans="1:6" x14ac:dyDescent="0.25">
      <c r="A7" s="18" t="s">
        <v>36</v>
      </c>
      <c r="B7" s="19" t="s">
        <v>19</v>
      </c>
      <c r="C7" s="18" t="s">
        <v>37</v>
      </c>
      <c r="D7" s="20">
        <v>60</v>
      </c>
      <c r="E7" s="20">
        <v>55</v>
      </c>
      <c r="F7" s="19" t="s">
        <v>35</v>
      </c>
    </row>
    <row r="8" ht="26" customHeight="1" spans="1:6" x14ac:dyDescent="0.25">
      <c r="A8" s="18" t="s">
        <v>38</v>
      </c>
      <c r="B8" s="19" t="s">
        <v>19</v>
      </c>
      <c r="C8" s="18" t="s">
        <v>39</v>
      </c>
      <c r="D8" s="20">
        <v>50</v>
      </c>
      <c r="E8" s="20">
        <v>52</v>
      </c>
      <c r="F8" s="19" t="s">
        <v>35</v>
      </c>
    </row>
    <row r="9" ht="26" customHeight="1" spans="1:6" x14ac:dyDescent="0.25">
      <c r="A9" s="18" t="s">
        <v>40</v>
      </c>
      <c r="B9" s="19" t="s">
        <v>19</v>
      </c>
      <c r="C9" s="18" t="s">
        <v>41</v>
      </c>
      <c r="D9" s="20">
        <v>45</v>
      </c>
      <c r="E9" s="20">
        <v>40</v>
      </c>
      <c r="F9" s="19" t="s">
        <v>42</v>
      </c>
    </row>
    <row r="10" ht="26" customHeight="1" spans="1:6" x14ac:dyDescent="0.25">
      <c r="A10" s="18" t="s">
        <v>43</v>
      </c>
      <c r="B10" s="19" t="s">
        <v>19</v>
      </c>
      <c r="C10" s="18" t="s">
        <v>44</v>
      </c>
      <c r="D10" s="20">
        <v>200</v>
      </c>
      <c r="E10" s="20">
        <v>195</v>
      </c>
      <c r="F10" s="19" t="s">
        <v>35</v>
      </c>
    </row>
    <row r="11" ht="26" customHeight="1" spans="1:6" x14ac:dyDescent="0.25">
      <c r="A11" s="18" t="s">
        <v>45</v>
      </c>
      <c r="B11" s="19" t="s">
        <v>19</v>
      </c>
      <c r="C11" s="18" t="s">
        <v>46</v>
      </c>
      <c r="D11" s="20">
        <v>100</v>
      </c>
      <c r="E11" s="20">
        <v>110</v>
      </c>
      <c r="F11" s="19" t="s">
        <v>35</v>
      </c>
    </row>
    <row r="12" ht="26" customHeight="1" spans="1:6" x14ac:dyDescent="0.25">
      <c r="A12" s="18" t="s">
        <v>47</v>
      </c>
      <c r="B12" s="19" t="s">
        <v>19</v>
      </c>
      <c r="C12" s="18" t="s">
        <v>48</v>
      </c>
      <c r="D12" s="20">
        <v>80</v>
      </c>
      <c r="E12" s="20">
        <v>75</v>
      </c>
      <c r="F12" s="19" t="s">
        <v>35</v>
      </c>
    </row>
    <row r="13" ht="26" customHeight="1" spans="1:6" x14ac:dyDescent="0.25">
      <c r="A13" s="18" t="s">
        <v>49</v>
      </c>
      <c r="B13" s="19" t="s">
        <v>19</v>
      </c>
      <c r="C13" s="18" t="s">
        <v>50</v>
      </c>
      <c r="D13" s="20">
        <v>40</v>
      </c>
      <c r="E13" s="20">
        <v>35</v>
      </c>
      <c r="F13" s="19" t="s">
        <v>42</v>
      </c>
    </row>
    <row r="14" ht="26" customHeight="1" spans="1:6" x14ac:dyDescent="0.25">
      <c r="A14" s="18" t="s">
        <v>51</v>
      </c>
      <c r="B14" s="19" t="s">
        <v>20</v>
      </c>
      <c r="C14" s="18" t="s">
        <v>52</v>
      </c>
      <c r="D14" s="20">
        <v>45</v>
      </c>
      <c r="E14" s="20">
        <v>48</v>
      </c>
      <c r="F14" s="19" t="s">
        <v>35</v>
      </c>
    </row>
    <row r="15" ht="26" customHeight="1" spans="1:6" x14ac:dyDescent="0.25">
      <c r="A15" s="18" t="s">
        <v>53</v>
      </c>
      <c r="B15" s="19" t="s">
        <v>20</v>
      </c>
      <c r="C15" s="18" t="s">
        <v>54</v>
      </c>
      <c r="D15" s="20">
        <v>25</v>
      </c>
      <c r="E15" s="20">
        <v>22</v>
      </c>
      <c r="F15" s="19" t="s">
        <v>35</v>
      </c>
    </row>
    <row r="16" ht="26" customHeight="1" spans="1:6" x14ac:dyDescent="0.25">
      <c r="A16" s="18" t="s">
        <v>55</v>
      </c>
      <c r="B16" s="19" t="s">
        <v>21</v>
      </c>
      <c r="C16" s="18" t="s">
        <v>56</v>
      </c>
      <c r="D16" s="20">
        <v>20</v>
      </c>
      <c r="E16" s="20">
        <v>18</v>
      </c>
      <c r="F16" s="19" t="s">
        <v>35</v>
      </c>
    </row>
    <row r="17" ht="26" customHeight="1" spans="1:6" x14ac:dyDescent="0.25">
      <c r="A17" s="18" t="s">
        <v>57</v>
      </c>
      <c r="B17" s="19" t="s">
        <v>21</v>
      </c>
      <c r="C17" s="18" t="s">
        <v>58</v>
      </c>
      <c r="D17" s="20">
        <v>20</v>
      </c>
      <c r="E17" s="20">
        <v>22</v>
      </c>
      <c r="F17" s="19" t="s">
        <v>42</v>
      </c>
    </row>
    <row r="18" ht="26" customHeight="1" spans="1:6" x14ac:dyDescent="0.25">
      <c r="A18" s="18" t="s">
        <v>59</v>
      </c>
      <c r="B18" s="19" t="s">
        <v>21</v>
      </c>
      <c r="C18" s="18" t="s">
        <v>60</v>
      </c>
      <c r="D18" s="20">
        <v>30</v>
      </c>
      <c r="E18" s="20">
        <v>28</v>
      </c>
      <c r="F18" s="19" t="s">
        <v>35</v>
      </c>
    </row>
    <row r="19" ht="26" customHeight="1" spans="1:6" x14ac:dyDescent="0.25">
      <c r="A19" s="18" t="s">
        <v>61</v>
      </c>
      <c r="B19" s="19" t="s">
        <v>22</v>
      </c>
      <c r="C19" s="18" t="s">
        <v>62</v>
      </c>
      <c r="D19" s="20">
        <v>15</v>
      </c>
      <c r="E19" s="20">
        <v>15</v>
      </c>
      <c r="F19" s="19" t="s">
        <v>35</v>
      </c>
    </row>
    <row r="20" ht="26" customHeight="1" spans="1:6" x14ac:dyDescent="0.25">
      <c r="A20" s="18" t="s">
        <v>63</v>
      </c>
      <c r="B20" s="19" t="s">
        <v>22</v>
      </c>
      <c r="C20" s="18" t="s">
        <v>64</v>
      </c>
      <c r="D20" s="20">
        <v>25</v>
      </c>
      <c r="E20" s="20">
        <v>25</v>
      </c>
      <c r="F20" s="19" t="s">
        <v>35</v>
      </c>
    </row>
    <row r="21" ht="26" customHeight="1" spans="1:6" x14ac:dyDescent="0.25">
      <c r="A21" s="18" t="s">
        <v>23</v>
      </c>
      <c r="B21" s="19" t="s">
        <v>23</v>
      </c>
      <c r="C21" s="18" t="s">
        <v>23</v>
      </c>
      <c r="D21" s="20">
        <v>0</v>
      </c>
      <c r="E21" s="20">
        <v>0</v>
      </c>
      <c r="F21" s="19" t="s">
        <v>23</v>
      </c>
    </row>
    <row r="22" ht="26" customHeight="1" spans="1:6" x14ac:dyDescent="0.25">
      <c r="A22" s="18" t="s">
        <v>23</v>
      </c>
      <c r="B22" s="19" t="s">
        <v>23</v>
      </c>
      <c r="C22" s="18" t="s">
        <v>23</v>
      </c>
      <c r="D22" s="20">
        <v>0</v>
      </c>
      <c r="E22" s="20">
        <v>0</v>
      </c>
      <c r="F22" s="19" t="s">
        <v>23</v>
      </c>
    </row>
    <row r="23" ht="26" customHeight="1" spans="1:6" x14ac:dyDescent="0.25">
      <c r="A23" s="18" t="s">
        <v>23</v>
      </c>
      <c r="B23" s="19" t="s">
        <v>23</v>
      </c>
      <c r="C23" s="18" t="s">
        <v>23</v>
      </c>
      <c r="D23" s="20">
        <v>0</v>
      </c>
      <c r="E23" s="20">
        <v>0</v>
      </c>
      <c r="F23" s="19" t="s">
        <v>23</v>
      </c>
    </row>
    <row r="24" ht="26" customHeight="1" spans="1:6" x14ac:dyDescent="0.25">
      <c r="A24" s="18" t="s">
        <v>23</v>
      </c>
      <c r="B24" s="19" t="s">
        <v>23</v>
      </c>
      <c r="C24" s="18" t="s">
        <v>23</v>
      </c>
      <c r="D24" s="20">
        <v>0</v>
      </c>
      <c r="E24" s="20">
        <v>0</v>
      </c>
      <c r="F24" s="19" t="s">
        <v>23</v>
      </c>
    </row>
    <row r="25" ht="26" customHeight="1" spans="1:6" x14ac:dyDescent="0.25">
      <c r="A25" s="18" t="s">
        <v>23</v>
      </c>
      <c r="B25" s="19" t="s">
        <v>23</v>
      </c>
      <c r="C25" s="18" t="s">
        <v>23</v>
      </c>
      <c r="D25" s="20">
        <v>0</v>
      </c>
      <c r="E25" s="20">
        <v>0</v>
      </c>
      <c r="F25" s="19" t="s">
        <v>23</v>
      </c>
    </row>
    <row r="26" ht="26" customHeight="1" spans="1:6" x14ac:dyDescent="0.25">
      <c r="A26" s="21" t="s">
        <v>65</v>
      </c>
      <c r="B26" s="22" t="s">
        <v>23</v>
      </c>
      <c r="C26" s="22" t="s">
        <v>23</v>
      </c>
      <c r="D26" s="23">
        <f>SUM(D6:D25)</f>
        <v>830</v>
      </c>
      <c r="E26" s="23">
        <f>SUM(E6:E25)</f>
        <v>820</v>
      </c>
      <c r="F26" s="22" t="s">
        <v>23</v>
      </c>
    </row>
    <row r="27" ht="14" customHeight="1" x14ac:dyDescent="0.25"/>
    <row r="28" ht="28" customHeight="1" spans="1:6" x14ac:dyDescent="0.25">
      <c r="A28" s="9" t="s">
        <v>66</v>
      </c>
      <c r="B28" s="10"/>
      <c r="C28" s="10"/>
      <c r="D28" s="10"/>
      <c r="E28" s="10"/>
      <c r="F28" s="10"/>
    </row>
    <row r="29" ht="32" customHeight="1" spans="1:6" x14ac:dyDescent="0.25">
      <c r="A29" s="16" t="s">
        <v>67</v>
      </c>
      <c r="B29" s="17" t="s">
        <v>23</v>
      </c>
      <c r="C29" s="17" t="s">
        <v>23</v>
      </c>
      <c r="D29" s="17" t="s">
        <v>30</v>
      </c>
      <c r="E29" s="17" t="s">
        <v>31</v>
      </c>
      <c r="F29" s="17" t="s">
        <v>68</v>
      </c>
    </row>
    <row r="30" ht="26" customHeight="1" spans="1:6" x14ac:dyDescent="0.25">
      <c r="A30" s="24" t="s">
        <v>69</v>
      </c>
      <c r="B30" s="24"/>
      <c r="C30" s="24"/>
      <c r="D30" s="20">
        <v>80</v>
      </c>
      <c r="E30" s="20">
        <v>85</v>
      </c>
      <c r="F30" s="25">
        <f>D30-E30</f>
        <v>-5</v>
      </c>
    </row>
    <row r="31" ht="26" customHeight="1" spans="1:6" x14ac:dyDescent="0.25">
      <c r="A31" s="26" t="s">
        <v>70</v>
      </c>
      <c r="B31" s="26"/>
      <c r="C31" s="26"/>
      <c r="D31" s="20">
        <v>45</v>
      </c>
      <c r="E31" s="20">
        <v>40</v>
      </c>
      <c r="F31" s="25">
        <f>D31-E31</f>
        <v>5</v>
      </c>
    </row>
    <row r="32" ht="26" customHeight="1" spans="1:6" x14ac:dyDescent="0.25">
      <c r="A32" s="24" t="s">
        <v>71</v>
      </c>
      <c r="B32" s="24"/>
      <c r="C32" s="24"/>
      <c r="D32" s="20">
        <v>30</v>
      </c>
      <c r="E32" s="20">
        <v>25</v>
      </c>
      <c r="F32" s="25">
        <f>D32-E32</f>
        <v>5</v>
      </c>
    </row>
    <row r="33" ht="26" customHeight="1" spans="1:6" x14ac:dyDescent="0.25">
      <c r="A33" s="26" t="s">
        <v>72</v>
      </c>
      <c r="B33" s="26"/>
      <c r="C33" s="26"/>
      <c r="D33" s="20">
        <v>35</v>
      </c>
      <c r="E33" s="20">
        <v>30</v>
      </c>
      <c r="F33" s="25">
        <f>D33-E33</f>
        <v>5</v>
      </c>
    </row>
    <row r="34" ht="26" customHeight="1" spans="1:6" x14ac:dyDescent="0.25">
      <c r="A34" s="21" t="s">
        <v>73</v>
      </c>
      <c r="B34" s="21"/>
      <c r="C34" s="21"/>
      <c r="D34" s="23">
        <f>SUM(D30:D33)</f>
        <v>190</v>
      </c>
      <c r="E34" s="23">
        <f>SUM(E30:E33)</f>
        <v>180</v>
      </c>
      <c r="F34" s="23">
        <f>D34-E34</f>
        <v>10</v>
      </c>
    </row>
    <row r="35" ht="14" customHeight="1" x14ac:dyDescent="0.25"/>
    <row r="36" ht="28" customHeight="1" spans="1:6" x14ac:dyDescent="0.25">
      <c r="A36" s="9" t="s">
        <v>74</v>
      </c>
      <c r="B36" s="10"/>
      <c r="C36" s="10"/>
      <c r="D36" s="10"/>
      <c r="E36" s="10"/>
      <c r="F36" s="10"/>
    </row>
    <row r="37" ht="32" customHeight="1" spans="1:6" x14ac:dyDescent="0.25">
      <c r="A37" s="16" t="s">
        <v>67</v>
      </c>
      <c r="B37" s="17" t="s">
        <v>23</v>
      </c>
      <c r="C37" s="17" t="s">
        <v>23</v>
      </c>
      <c r="D37" s="17" t="s">
        <v>30</v>
      </c>
      <c r="E37" s="17" t="s">
        <v>31</v>
      </c>
      <c r="F37" s="17" t="s">
        <v>68</v>
      </c>
    </row>
    <row r="38" ht="26" customHeight="1" spans="1:6" x14ac:dyDescent="0.25">
      <c r="A38" s="24" t="s">
        <v>75</v>
      </c>
      <c r="B38" s="24"/>
      <c r="C38" s="24"/>
      <c r="D38" s="20">
        <v>120</v>
      </c>
      <c r="E38" s="20">
        <v>130</v>
      </c>
      <c r="F38" s="25">
        <f>D38-E38</f>
        <v>-10</v>
      </c>
    </row>
    <row r="39" ht="26" customHeight="1" spans="1:6" x14ac:dyDescent="0.25">
      <c r="A39" s="26" t="s">
        <v>76</v>
      </c>
      <c r="B39" s="26"/>
      <c r="C39" s="26"/>
      <c r="D39" s="20">
        <v>40</v>
      </c>
      <c r="E39" s="20">
        <v>45</v>
      </c>
      <c r="F39" s="25">
        <f>D39-E39</f>
        <v>-5</v>
      </c>
    </row>
    <row r="40" ht="26" customHeight="1" spans="1:6" x14ac:dyDescent="0.25">
      <c r="A40" s="24" t="s">
        <v>77</v>
      </c>
      <c r="B40" s="24"/>
      <c r="C40" s="24"/>
      <c r="D40" s="20">
        <v>35</v>
      </c>
      <c r="E40" s="20">
        <v>30</v>
      </c>
      <c r="F40" s="25">
        <f>D40-E40</f>
        <v>5</v>
      </c>
    </row>
    <row r="41" ht="26" customHeight="1" spans="1:6" x14ac:dyDescent="0.25">
      <c r="A41" s="26" t="s">
        <v>78</v>
      </c>
      <c r="B41" s="26"/>
      <c r="C41" s="26"/>
      <c r="D41" s="20">
        <v>50</v>
      </c>
      <c r="E41" s="20">
        <v>55</v>
      </c>
      <c r="F41" s="25">
        <f>D41-E41</f>
        <v>-5</v>
      </c>
    </row>
    <row r="42" ht="26" customHeight="1" spans="1:6" x14ac:dyDescent="0.25">
      <c r="A42" s="21" t="s">
        <v>79</v>
      </c>
      <c r="B42" s="21"/>
      <c r="C42" s="21"/>
      <c r="D42" s="23">
        <f>SUM(D38:D41)</f>
        <v>245</v>
      </c>
      <c r="E42" s="23">
        <f>SUM(E38:E41)</f>
        <v>260</v>
      </c>
      <c r="F42" s="23">
        <f>D42-E42</f>
        <v>-15</v>
      </c>
    </row>
    <row r="43" ht="14" customHeight="1" x14ac:dyDescent="0.25"/>
    <row r="44" ht="28" customHeight="1" spans="1:6" x14ac:dyDescent="0.25">
      <c r="A44" s="9" t="s">
        <v>80</v>
      </c>
      <c r="B44" s="10"/>
      <c r="C44" s="10"/>
      <c r="D44" s="10"/>
      <c r="E44" s="10"/>
      <c r="F44" s="10"/>
    </row>
    <row r="45" ht="32" customHeight="1" spans="1:6" x14ac:dyDescent="0.25">
      <c r="A45" s="16" t="s">
        <v>67</v>
      </c>
      <c r="B45" s="17" t="s">
        <v>23</v>
      </c>
      <c r="C45" s="17" t="s">
        <v>23</v>
      </c>
      <c r="D45" s="17" t="s">
        <v>30</v>
      </c>
      <c r="E45" s="17" t="s">
        <v>31</v>
      </c>
      <c r="F45" s="17" t="s">
        <v>68</v>
      </c>
    </row>
    <row r="46" ht="26" customHeight="1" spans="1:6" x14ac:dyDescent="0.25">
      <c r="A46" s="24" t="s">
        <v>81</v>
      </c>
      <c r="B46" s="24"/>
      <c r="C46" s="24"/>
      <c r="D46" s="20">
        <v>60</v>
      </c>
      <c r="E46" s="20">
        <v>55</v>
      </c>
      <c r="F46" s="25">
        <f>D46-E46</f>
        <v>5</v>
      </c>
    </row>
    <row r="47" ht="26" customHeight="1" spans="1:6" x14ac:dyDescent="0.25">
      <c r="A47" s="26" t="s">
        <v>82</v>
      </c>
      <c r="B47" s="26"/>
      <c r="C47" s="26"/>
      <c r="D47" s="20">
        <v>25</v>
      </c>
      <c r="E47" s="20">
        <v>22</v>
      </c>
      <c r="F47" s="25">
        <f>D47-E47</f>
        <v>3</v>
      </c>
    </row>
    <row r="48" ht="26" customHeight="1" spans="1:6" x14ac:dyDescent="0.25">
      <c r="A48" s="21" t="s">
        <v>83</v>
      </c>
      <c r="B48" s="21"/>
      <c r="C48" s="21"/>
      <c r="D48" s="23">
        <f>SUM(D46:D47)</f>
        <v>85</v>
      </c>
      <c r="E48" s="23">
        <f>SUM(E46:E47)</f>
        <v>77</v>
      </c>
      <c r="F48" s="23">
        <f>D48-E48</f>
        <v>8</v>
      </c>
    </row>
    <row r="49" ht="14" customHeight="1" x14ac:dyDescent="0.25"/>
    <row r="50" ht="28" customHeight="1" spans="1:6" x14ac:dyDescent="0.25">
      <c r="A50" s="9" t="s">
        <v>84</v>
      </c>
      <c r="B50" s="10"/>
      <c r="C50" s="10"/>
      <c r="D50" s="10"/>
      <c r="E50" s="10"/>
      <c r="F50" s="10"/>
    </row>
    <row r="51" ht="32" customHeight="1" spans="1:6" x14ac:dyDescent="0.25">
      <c r="A51" s="16" t="s">
        <v>67</v>
      </c>
      <c r="B51" s="17" t="s">
        <v>23</v>
      </c>
      <c r="C51" s="17" t="s">
        <v>23</v>
      </c>
      <c r="D51" s="17" t="s">
        <v>30</v>
      </c>
      <c r="E51" s="17" t="s">
        <v>31</v>
      </c>
      <c r="F51" s="17" t="s">
        <v>68</v>
      </c>
    </row>
    <row r="52" ht="26" customHeight="1" spans="1:6" x14ac:dyDescent="0.25">
      <c r="A52" s="24" t="s">
        <v>85</v>
      </c>
      <c r="B52" s="24"/>
      <c r="C52" s="24"/>
      <c r="D52" s="20">
        <v>25</v>
      </c>
      <c r="E52" s="20">
        <v>25</v>
      </c>
      <c r="F52" s="25">
        <f>D52-E52</f>
        <v>0</v>
      </c>
    </row>
    <row r="53" ht="26" customHeight="1" spans="1:6" x14ac:dyDescent="0.25">
      <c r="A53" s="26" t="s">
        <v>86</v>
      </c>
      <c r="B53" s="26"/>
      <c r="C53" s="26"/>
      <c r="D53" s="20">
        <v>50</v>
      </c>
      <c r="E53" s="20">
        <v>45</v>
      </c>
      <c r="F53" s="25">
        <f>D53-E53</f>
        <v>5</v>
      </c>
    </row>
    <row r="54" ht="26" customHeight="1" spans="1:6" x14ac:dyDescent="0.25">
      <c r="A54" s="24" t="s">
        <v>87</v>
      </c>
      <c r="B54" s="24"/>
      <c r="C54" s="24"/>
      <c r="D54" s="20">
        <v>20</v>
      </c>
      <c r="E54" s="20">
        <v>18</v>
      </c>
      <c r="F54" s="25">
        <f>D54-E54</f>
        <v>2</v>
      </c>
    </row>
    <row r="55" ht="26" customHeight="1" spans="1:6" x14ac:dyDescent="0.25">
      <c r="A55" s="21" t="s">
        <v>88</v>
      </c>
      <c r="B55" s="21"/>
      <c r="C55" s="21"/>
      <c r="D55" s="23">
        <f>SUM(D52:D54)</f>
        <v>95</v>
      </c>
      <c r="E55" s="23">
        <f>SUM(E52:E54)</f>
        <v>88</v>
      </c>
      <c r="F55" s="23">
        <f>D55-E55</f>
        <v>7</v>
      </c>
    </row>
    <row r="56" ht="14" customHeight="1" x14ac:dyDescent="0.25"/>
    <row r="57" ht="28" customHeight="1" spans="1:6" x14ac:dyDescent="0.25">
      <c r="A57" s="9" t="s">
        <v>89</v>
      </c>
      <c r="B57" s="10"/>
      <c r="C57" s="10"/>
      <c r="D57" s="10"/>
      <c r="E57" s="10"/>
      <c r="F57" s="10"/>
    </row>
    <row r="58" ht="32" customHeight="1" spans="1:6" x14ac:dyDescent="0.25">
      <c r="A58" s="27" t="s">
        <v>90</v>
      </c>
      <c r="B58" s="27"/>
      <c r="C58" s="27"/>
      <c r="D58" s="25">
        <f>D26+D34+D42+D48+D55</f>
        <v>1445</v>
      </c>
      <c r="E58" s="25">
        <f>E26+E34+E42+E48+E55</f>
        <v>1425</v>
      </c>
      <c r="F58" s="25">
        <f>D58-E58</f>
        <v>20</v>
      </c>
    </row>
    <row r="59" ht="10" customHeight="1" x14ac:dyDescent="0.25"/>
    <row r="60" ht="6" customHeight="1" x14ac:dyDescent="0.25"/>
    <row r="61" ht="20" customHeight="1" spans="1:6" x14ac:dyDescent="0.25">
      <c r="A61" s="11" t="s">
        <v>16</v>
      </c>
      <c r="B61" s="11"/>
      <c r="C61" s="11"/>
      <c r="D61" s="11"/>
      <c r="E61" s="11"/>
      <c r="F61" s="11"/>
    </row>
    <row r="62" ht="20" customHeight="1" spans="1:6" x14ac:dyDescent="0.25">
      <c r="A62" s="12" t="s">
        <v>17</v>
      </c>
      <c r="B62" s="12"/>
      <c r="C62" s="12"/>
      <c r="D62" s="12"/>
      <c r="E62" s="12"/>
      <c r="F62" s="12"/>
    </row>
  </sheetData>
  <sheetProtection sheet="1"/>
  <mergeCells count="22">
    <mergeCell ref="A1:F1"/>
    <mergeCell ref="A2:F2"/>
    <mergeCell ref="A30:C30"/>
    <mergeCell ref="A31:C31"/>
    <mergeCell ref="A32:C32"/>
    <mergeCell ref="A33:C33"/>
    <mergeCell ref="A34:C34"/>
    <mergeCell ref="A38:C38"/>
    <mergeCell ref="A39:C39"/>
    <mergeCell ref="A40:C40"/>
    <mergeCell ref="A41:C41"/>
    <mergeCell ref="A42:C42"/>
    <mergeCell ref="A46:C46"/>
    <mergeCell ref="A47:C47"/>
    <mergeCell ref="A48:C48"/>
    <mergeCell ref="A52:C52"/>
    <mergeCell ref="A53:C53"/>
    <mergeCell ref="A54:C54"/>
    <mergeCell ref="A55:C55"/>
    <mergeCell ref="A58:C58"/>
    <mergeCell ref="A61:F61"/>
    <mergeCell ref="A62:F62"/>
  </mergeCells>
  <conditionalFormatting sqref="F6:F59">
    <cfRule type="cellIs" dxfId="0" priority="1" operator="lessThan">
      <formula>0</formula>
    </cfRule>
    <cfRule type="cellIs" dxfId="1" priority="2" operator="greaterThan">
      <formula>0</formula>
    </cfRule>
  </conditionalFormatting>
  <hyperlinks>
    <hyperlink ref="A62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I33"/>
  <sheetViews>
    <sheetView workbookViewId="0" showGridLines="0" zoomScale="125"/>
  </sheetViews>
  <sheetFormatPr defaultRowHeight="15" outlineLevelRow="0" outlineLevelCol="0" x14ac:dyDescent="55"/>
  <cols>
    <col min="1" max="1" width="2" customWidth="1"/>
    <col min="2" max="9" width="14" customWidth="1"/>
    <col min="10" max="10" width="2" customWidth="1"/>
  </cols>
  <sheetData>
    <row r="1" ht="56" customHeight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ht="20" customHeight="1" spans="2:9" x14ac:dyDescent="0.25">
      <c r="B2" s="2" t="s">
        <v>1</v>
      </c>
      <c r="C2" s="2"/>
      <c r="D2" s="2"/>
      <c r="E2" s="2"/>
      <c r="F2" s="2"/>
      <c r="G2" s="3" t="s">
        <v>2</v>
      </c>
      <c r="H2" s="3"/>
      <c r="I2" s="3"/>
    </row>
    <row r="3" ht="10" customHeight="1" x14ac:dyDescent="0.25"/>
    <row r="4" ht="22" customHeight="1" spans="2:9" x14ac:dyDescent="0.25">
      <c r="B4" s="4" t="s">
        <v>3</v>
      </c>
      <c r="C4" s="4"/>
      <c r="E4" s="4" t="s">
        <v>4</v>
      </c>
      <c r="F4" s="4"/>
      <c r="H4" s="4" t="s">
        <v>5</v>
      </c>
      <c r="I4" s="4"/>
    </row>
    <row r="5" ht="48" customHeight="1" spans="2:9" x14ac:dyDescent="0.25">
      <c r="B5" s="5">
        <f>'Christmas Budget'!D58</f>
        <v>1445</v>
      </c>
      <c r="C5" s="5"/>
      <c r="E5" s="5">
        <f>'Christmas Budget'!E58</f>
        <v>1425</v>
      </c>
      <c r="F5" s="5"/>
      <c r="H5" s="6">
        <f>'Christmas Budget'!D58-'Christmas Budget'!E58</f>
        <v>20</v>
      </c>
      <c r="I5" s="6"/>
    </row>
    <row r="6" ht="20" customHeight="1" spans="2:9" x14ac:dyDescent="0.25">
      <c r="B6" s="7" t="s">
        <v>6</v>
      </c>
      <c r="C6" s="7"/>
      <c r="E6" s="7" t="s">
        <v>7</v>
      </c>
      <c r="F6" s="7"/>
      <c r="H6" s="7" t="s">
        <v>8</v>
      </c>
      <c r="I6" s="7"/>
    </row>
    <row r="7" ht="8" customHeight="1" x14ac:dyDescent="0.25"/>
    <row r="8" ht="22" customHeight="1" spans="2:9" x14ac:dyDescent="0.25">
      <c r="B8" s="4" t="s">
        <v>9</v>
      </c>
      <c r="C8" s="4"/>
      <c r="E8" s="4" t="s">
        <v>10</v>
      </c>
      <c r="F8" s="4"/>
      <c r="H8" s="4" t="s">
        <v>11</v>
      </c>
      <c r="I8" s="4"/>
    </row>
    <row r="9" ht="48" customHeight="1" spans="2:9" x14ac:dyDescent="0.25">
      <c r="B9" s="8">
        <f>COUNTIF('Christmas Budget'!F6:F25,"Yes")</f>
        <v>12</v>
      </c>
      <c r="C9" s="8"/>
      <c r="E9" s="8">
        <f>COUNTIF('Christmas Budget'!A6:A25,"&lt;&gt;")-COUNTIF('Christmas Budget'!F6:F25,"Yes")</f>
        <v>3</v>
      </c>
      <c r="F9" s="8"/>
      <c r="H9" s="5">
        <f>IF(COUNTIF('Christmas Budget'!A6:A25,"&lt;&gt;")=0,0,'Christmas Budget'!E26/COUNTIF('Christmas Budget'!A6:A25,"&lt;&gt;"))</f>
        <v>55</v>
      </c>
      <c r="I9" s="5"/>
    </row>
    <row r="10" ht="20" customHeight="1" spans="2:9" x14ac:dyDescent="0.25">
      <c r="B10" s="7" t="s">
        <v>12</v>
      </c>
      <c r="C10" s="7"/>
      <c r="E10" s="7" t="s">
        <v>13</v>
      </c>
      <c r="F10" s="7"/>
      <c r="H10" s="7" t="s">
        <v>14</v>
      </c>
      <c r="I10" s="7"/>
    </row>
    <row r="11" ht="14" customHeight="1" x14ac:dyDescent="0.25"/>
    <row r="12" ht="28" customHeight="1" spans="2:9" x14ac:dyDescent="0.25">
      <c r="B12" s="9" t="s">
        <v>15</v>
      </c>
      <c r="C12" s="10"/>
      <c r="D12" s="10"/>
      <c r="E12" s="10"/>
      <c r="F12" s="10"/>
      <c r="G12" s="10"/>
      <c r="H12" s="10"/>
      <c r="I12" s="10"/>
    </row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4" customHeight="1" x14ac:dyDescent="0.25"/>
    <row r="29" ht="6" customHeight="1" x14ac:dyDescent="0.25"/>
    <row r="30" ht="20" customHeight="1" spans="1:9" x14ac:dyDescent="0.25">
      <c r="A30" s="11" t="s">
        <v>16</v>
      </c>
      <c r="B30" s="11"/>
      <c r="C30" s="11"/>
      <c r="D30" s="11"/>
      <c r="E30" s="11"/>
      <c r="F30" s="11"/>
      <c r="G30" s="11"/>
      <c r="H30" s="11"/>
      <c r="I30" s="11"/>
    </row>
    <row r="31" ht="20" customHeight="1" spans="1:9" x14ac:dyDescent="0.25">
      <c r="A31" s="12" t="s">
        <v>17</v>
      </c>
      <c r="B31" s="12"/>
      <c r="C31" s="12"/>
      <c r="D31" s="12"/>
      <c r="E31" s="12"/>
      <c r="F31" s="12"/>
      <c r="G31" s="12"/>
      <c r="H31" s="12"/>
      <c r="I31" s="12"/>
    </row>
    <row r="32" ht="1" customHeight="1" spans="2:6" x14ac:dyDescent="0.25">
      <c r="B32" s="13" t="s">
        <v>18</v>
      </c>
      <c r="C32" s="13" t="s">
        <v>19</v>
      </c>
      <c r="D32" s="13" t="s">
        <v>20</v>
      </c>
      <c r="E32" s="13" t="s">
        <v>21</v>
      </c>
      <c r="F32" s="13" t="s">
        <v>22</v>
      </c>
    </row>
    <row r="33" ht="1" customHeight="1" spans="2:6" x14ac:dyDescent="0.25">
      <c r="B33" s="13" t="s">
        <v>23</v>
      </c>
      <c r="C33" s="13">
        <f>SUMIF('Christmas Budget'!B6:B25,"Family",'Christmas Budget'!E6:E25)</f>
        <v>642</v>
      </c>
      <c r="D33" s="13">
        <f>SUMIF('Christmas Budget'!B6:B25,"Friend",'Christmas Budget'!E6:E25)</f>
        <v>70</v>
      </c>
      <c r="E33" s="13">
        <f>SUMIF('Christmas Budget'!B6:B25,"Coworker",'Christmas Budget'!E6:E25)</f>
        <v>68</v>
      </c>
      <c r="F33" s="13">
        <f>SUMIF('Christmas Budget'!B6:B25,"Other",'Christmas Budget'!E6:E25)</f>
        <v>40</v>
      </c>
    </row>
  </sheetData>
  <sheetProtection sheet="1"/>
  <mergeCells count="23">
    <mergeCell ref="B1:I1"/>
    <mergeCell ref="B2:F2"/>
    <mergeCell ref="G2:I2"/>
    <mergeCell ref="B4:C4"/>
    <mergeCell ref="E4:F4"/>
    <mergeCell ref="H4:I4"/>
    <mergeCell ref="B5:C5"/>
    <mergeCell ref="E5:F5"/>
    <mergeCell ref="H5:I5"/>
    <mergeCell ref="B6:C6"/>
    <mergeCell ref="E6:F6"/>
    <mergeCell ref="H6:I6"/>
    <mergeCell ref="B8:C8"/>
    <mergeCell ref="E8:F8"/>
    <mergeCell ref="H8:I8"/>
    <mergeCell ref="B9:C9"/>
    <mergeCell ref="E9:F9"/>
    <mergeCell ref="H9:I9"/>
    <mergeCell ref="B10:C10"/>
    <mergeCell ref="E10:F10"/>
    <mergeCell ref="H10:I10"/>
    <mergeCell ref="A30:I30"/>
    <mergeCell ref="A31:I31"/>
  </mergeCells>
  <hyperlinks>
    <hyperlink ref="G2" r:id="rId1"/>
    <hyperlink ref="A31" r:id="rId2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56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8" t="s">
        <v>91</v>
      </c>
    </row>
    <row r="2" ht="20" customHeight="1" spans="2:2" x14ac:dyDescent="0.25">
      <c r="B2" s="29" t="s">
        <v>92</v>
      </c>
    </row>
    <row r="3" ht="16" customHeight="1" x14ac:dyDescent="0.25"/>
    <row r="4" ht="28" customHeight="1" spans="1:2" x14ac:dyDescent="0.25">
      <c r="A4" s="30" t="s">
        <v>93</v>
      </c>
      <c r="B4" s="10"/>
    </row>
    <row r="6" ht="24" customHeight="1" spans="2:2" x14ac:dyDescent="0.25">
      <c r="B6" s="31" t="s">
        <v>94</v>
      </c>
    </row>
    <row r="7" ht="24" customHeight="1" spans="2:2" x14ac:dyDescent="0.25">
      <c r="B7" s="31" t="s">
        <v>95</v>
      </c>
    </row>
    <row r="8" ht="24" customHeight="1" spans="2:2" x14ac:dyDescent="0.25">
      <c r="B8" s="31" t="s">
        <v>96</v>
      </c>
    </row>
    <row r="9" ht="24" customHeight="1" spans="2:2" x14ac:dyDescent="0.25">
      <c r="B9" s="31" t="s">
        <v>97</v>
      </c>
    </row>
    <row r="10" ht="24" customHeight="1" spans="2:2" x14ac:dyDescent="0.25">
      <c r="B10" s="31" t="s">
        <v>98</v>
      </c>
    </row>
    <row r="11" ht="12" customHeight="1" x14ac:dyDescent="0.25"/>
    <row r="12" ht="28" customHeight="1" spans="1:2" x14ac:dyDescent="0.25">
      <c r="A12" s="30" t="s">
        <v>99</v>
      </c>
      <c r="B12" s="10"/>
    </row>
    <row r="14" ht="24" customHeight="1" spans="2:2" x14ac:dyDescent="0.25">
      <c r="B14" s="31" t="s">
        <v>100</v>
      </c>
    </row>
    <row r="15" ht="24" customHeight="1" spans="2:2" x14ac:dyDescent="0.25">
      <c r="B15" s="31" t="s">
        <v>101</v>
      </c>
    </row>
    <row r="16" ht="24" customHeight="1" spans="2:2" x14ac:dyDescent="0.25">
      <c r="B16" s="31" t="s">
        <v>102</v>
      </c>
    </row>
    <row r="17" ht="24" customHeight="1" spans="2:2" x14ac:dyDescent="0.25">
      <c r="B17" s="31" t="s">
        <v>103</v>
      </c>
    </row>
    <row r="18" ht="24" customHeight="1" spans="2:2" x14ac:dyDescent="0.25">
      <c r="B18" s="31" t="s">
        <v>104</v>
      </c>
    </row>
    <row r="19" ht="24" customHeight="1" spans="2:2" x14ac:dyDescent="0.25">
      <c r="B19" s="31" t="s">
        <v>105</v>
      </c>
    </row>
    <row r="20" ht="12" customHeight="1" x14ac:dyDescent="0.25"/>
    <row r="21" ht="28" customHeight="1" spans="1:2" x14ac:dyDescent="0.25">
      <c r="A21" s="30" t="s">
        <v>106</v>
      </c>
      <c r="B21" s="10"/>
    </row>
    <row r="23" ht="24" customHeight="1" spans="2:2" x14ac:dyDescent="0.25">
      <c r="B23" s="31" t="s">
        <v>107</v>
      </c>
    </row>
    <row r="24" ht="24" customHeight="1" spans="2:2" x14ac:dyDescent="0.25">
      <c r="B24" s="31" t="s">
        <v>108</v>
      </c>
    </row>
    <row r="25" ht="24" customHeight="1" spans="2:2" x14ac:dyDescent="0.25">
      <c r="B25" s="31" t="s">
        <v>109</v>
      </c>
    </row>
    <row r="26" ht="24" customHeight="1" spans="2:2" x14ac:dyDescent="0.25">
      <c r="B26" s="31" t="s">
        <v>110</v>
      </c>
    </row>
    <row r="27" ht="24" customHeight="1" spans="2:2" x14ac:dyDescent="0.25">
      <c r="B27" s="31" t="s">
        <v>111</v>
      </c>
    </row>
    <row r="28" ht="12" customHeight="1" x14ac:dyDescent="0.25"/>
    <row r="29" ht="28" customHeight="1" spans="1:2" x14ac:dyDescent="0.25">
      <c r="A29" s="30" t="s">
        <v>112</v>
      </c>
      <c r="B29" s="10"/>
    </row>
    <row r="31" ht="24" customHeight="1" spans="2:2" x14ac:dyDescent="0.25">
      <c r="B31" s="31" t="s">
        <v>113</v>
      </c>
    </row>
    <row r="32" ht="24" customHeight="1" spans="2:2" x14ac:dyDescent="0.25">
      <c r="B32" s="31" t="s">
        <v>114</v>
      </c>
    </row>
    <row r="33" ht="24" customHeight="1" spans="2:2" x14ac:dyDescent="0.25">
      <c r="B33" s="31" t="s">
        <v>115</v>
      </c>
    </row>
    <row r="34" ht="12" customHeight="1" x14ac:dyDescent="0.25"/>
    <row r="35" ht="28" customHeight="1" spans="1:2" x14ac:dyDescent="0.25">
      <c r="A35" s="30" t="s">
        <v>116</v>
      </c>
      <c r="B35" s="10"/>
    </row>
    <row r="37" ht="24" customHeight="1" spans="2:2" x14ac:dyDescent="0.25">
      <c r="B37" s="31" t="s">
        <v>117</v>
      </c>
    </row>
    <row r="38" ht="24" customHeight="1" spans="2:2" x14ac:dyDescent="0.25">
      <c r="B38" s="31" t="s">
        <v>118</v>
      </c>
    </row>
    <row r="39" ht="24" customHeight="1" spans="2:2" x14ac:dyDescent="0.25">
      <c r="B39" s="31" t="s">
        <v>119</v>
      </c>
    </row>
    <row r="40" ht="24" customHeight="1" spans="2:2" x14ac:dyDescent="0.25">
      <c r="B40" s="31" t="s">
        <v>120</v>
      </c>
    </row>
    <row r="41" ht="12" customHeight="1" x14ac:dyDescent="0.25"/>
    <row r="42" ht="28" customHeight="1" spans="1:2" x14ac:dyDescent="0.25">
      <c r="A42" s="30" t="s">
        <v>121</v>
      </c>
      <c r="B42" s="10"/>
    </row>
    <row r="44" ht="24" customHeight="1" spans="2:2" x14ac:dyDescent="0.25">
      <c r="B44" s="31" t="s">
        <v>122</v>
      </c>
    </row>
    <row r="45" ht="24" customHeight="1" spans="2:2" x14ac:dyDescent="0.25">
      <c r="B45" s="31" t="s">
        <v>123</v>
      </c>
    </row>
    <row r="46" ht="24" customHeight="1" spans="2:2" x14ac:dyDescent="0.25">
      <c r="B46" s="31" t="s">
        <v>124</v>
      </c>
    </row>
    <row r="47" ht="24" customHeight="1" spans="2:2" x14ac:dyDescent="0.25">
      <c r="B47" s="31" t="s">
        <v>125</v>
      </c>
    </row>
    <row r="48" ht="12" customHeight="1" x14ac:dyDescent="0.25"/>
    <row r="49" ht="28" customHeight="1" spans="1:2" x14ac:dyDescent="0.25">
      <c r="A49" s="30" t="s">
        <v>126</v>
      </c>
      <c r="B49" s="10"/>
    </row>
    <row r="51" ht="24" customHeight="1" spans="2:2" x14ac:dyDescent="0.25">
      <c r="B51" s="31" t="s">
        <v>127</v>
      </c>
    </row>
    <row r="52" ht="24" customHeight="1" spans="2:2" x14ac:dyDescent="0.25">
      <c r="B52" s="31" t="s">
        <v>128</v>
      </c>
    </row>
    <row r="53" ht="12" customHeight="1" x14ac:dyDescent="0.25"/>
    <row r="54" ht="6" customHeight="1" x14ac:dyDescent="0.25"/>
    <row r="55" ht="20" customHeight="1" spans="1:2" x14ac:dyDescent="0.25">
      <c r="A55" s="32" t="s">
        <v>16</v>
      </c>
      <c r="B55" s="32"/>
    </row>
    <row r="56" ht="20" customHeight="1" spans="1:2" x14ac:dyDescent="0.25">
      <c r="A56" s="33" t="s">
        <v>17</v>
      </c>
      <c r="B56" s="33"/>
    </row>
  </sheetData>
  <mergeCells count="2">
    <mergeCell ref="A55:B55"/>
    <mergeCell ref="A56:B56"/>
  </mergeCells>
  <hyperlinks>
    <hyperlink ref="A56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Christmas Budget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Christmas Budget</dc:title>
  <dc:subject>Financial Template</dc:subject>
  <dc:description>Free Christmas Budget template by FinancialAha.com</dc:description>
  <cp:keywords>finance, template, spreadsheet, FinancialAha</cp:keywords>
  <cp:category>Finance</cp:category>
  <cp:lastModifiedBy>Unknown</cp:lastModifiedBy>
  <cp:lastPrinted>2026-04-01T18:00:01Z</cp:lastPrinted>
  <dcterms:created xsi:type="dcterms:W3CDTF">2026-04-01T18:00:01Z</dcterms:created>
  <dcterms:modified xsi:type="dcterms:W3CDTF">2026-04-01T18:00:01Z</dcterms:modified>
</cp:coreProperties>
</file>