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Cash Flow Statemen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<sst xmlns="http://schemas.openxmlformats.org/spreadsheetml/2006/main" count="193" uniqueCount="119">
  <si>
    <t>Cash Flow Statement Overview</t>
  </si>
  <si>
    <t>Annual cash flow summary by activity type</t>
  </si>
  <si>
    <t>by FinancialAha.com</t>
  </si>
  <si>
    <t>NET CASH FLOW</t>
  </si>
  <si>
    <t>OPERATING CASH FLOW</t>
  </si>
  <si>
    <t>BEGINNING CASH</t>
  </si>
  <si>
    <t>total for 12 months</t>
  </si>
  <si>
    <t>from core business activities</t>
  </si>
  <si>
    <t>start of year</t>
  </si>
  <si>
    <t>ENDING CASH</t>
  </si>
  <si>
    <t>CASH BURN RATE</t>
  </si>
  <si>
    <t>MONTHS OF RUNWAY</t>
  </si>
  <si>
    <t>end of year</t>
  </si>
  <si>
    <t>avg. monthly net cash change</t>
  </si>
  <si>
    <t>0 = positive cash flow</t>
  </si>
  <si>
    <t>MONTHLY CASH FLOW BY ACTIVITY</t>
  </si>
  <si>
    <t>CASH BALANCE TREND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</si>
  <si>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</si>
  <si>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</si>
  <si>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</si>
  <si>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</si>
  <si>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</si>
  <si>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</si>
  <si>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</si>
  <si>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</si>
  <si>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</si>
  <si>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</si>
  <si>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</si>
  <si>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</si>
  <si>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</si>
  <si>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</si>
  <si>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</si>
  <si>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Operating</t>
  </si>
  <si>
    <t>Investing</t>
  </si>
  <si>
    <t>Financing</t>
  </si>
  <si>
    <t>Cash Balance</t>
  </si>
  <si>
    <t>Cash Flow Statement</t>
  </si>
  <si>
    <t>Enter your monthly figures in the yellow cells. Totals and balances update automatically.</t>
  </si>
  <si>
    <t>OPERATING ACTIVITIES</t>
  </si>
  <si>
    <t>Category</t>
  </si>
  <si>
    <t>Annual Total</t>
  </si>
  <si>
    <t>Net Income</t>
  </si>
  <si>
    <t>Depreciation &amp; Amortization</t>
  </si>
  <si>
    <t>Changes in Accounts Receivable</t>
  </si>
  <si>
    <t>Changes in Accounts Payable</t>
  </si>
  <si>
    <t>Changes in Inventory</t>
  </si>
  <si>
    <t>Other Operating Adjustments</t>
  </si>
  <si>
    <t>Net Cash from Operations</t>
  </si>
  <si>
    <t>INVESTING ACTIVITIES</t>
  </si>
  <si>
    <t>Equipment Purchases</t>
  </si>
  <si>
    <t>Equipment Sales / Disposals</t>
  </si>
  <si>
    <t>Investments</t>
  </si>
  <si>
    <t>Net Cash from Investing</t>
  </si>
  <si>
    <t>FINANCING ACTIVITIES</t>
  </si>
  <si>
    <t>Loan Proceeds</t>
  </si>
  <si>
    <t>Loan Repayments</t>
  </si>
  <si>
    <t>Owner Investment / Equity</t>
  </si>
  <si>
    <t>Owner Draws / Distributions</t>
  </si>
  <si>
    <t>Net Cash from Financing</t>
  </si>
  <si>
    <t>CASH POSITION</t>
  </si>
  <si>
    <t>Net Change in Cash</t>
  </si>
  <si>
    <t>Beginning Cash Balance</t>
  </si>
  <si>
    <t>Ending Cash Balance</t>
  </si>
  <si>
    <t>How to Use This Template</t>
  </si>
  <si>
    <t>A quick guide to getting the most from your Cash Flow Statement template.</t>
  </si>
  <si>
    <t>GETTING STARTED</t>
  </si>
  <si>
    <t>1. Go to the "Cash Flow Statement" sheet</t>
  </si>
  <si>
    <t>2. Enter your monthly figures in the yellow cells for each activity section</t>
  </si>
  <si>
    <t>3. Set your beginning cash balance for January in the Cash Position section</t>
  </si>
  <si>
    <t>4. All totals, net cash flows, and ending balances update automatically</t>
  </si>
  <si>
    <t>5. Check the Dashboard for a visual overview of your cash flow performance</t>
  </si>
  <si>
    <t>UNDERSTANDING THE SECTIONS</t>
  </si>
  <si>
    <t>Operating Activities: Cash from core business operations.</t>
  </si>
  <si>
    <t xml:space="preserve">  - Net Income: Your profit after all expenses and taxes.</t>
  </si>
  <si>
    <t xml:space="preserve">  - Depreciation: Added back because it is a non-cash expense.</t>
  </si>
  <si>
    <t xml:space="preserve">  - Changes in AR: Negative means customers owe you more (cash tied up).</t>
  </si>
  <si>
    <t xml:space="preserve">  - Changes in AP: Positive means you owe suppliers more (cash preserved).</t>
  </si>
  <si>
    <t xml:space="preserve">  - Changes in Inventory: Negative means you bought more inventory (cash spent).</t>
  </si>
  <si>
    <t>Investing Activities: Cash spent on or received from long-term assets.</t>
  </si>
  <si>
    <t xml:space="preserve">  - Equipment Purchases: Enter as negative numbers (cash outflow).</t>
  </si>
  <si>
    <t xml:space="preserve">  - Equipment Sales: Enter as positive numbers (cash inflow).</t>
  </si>
  <si>
    <t xml:space="preserve">  - Investments: Enter as negative for purchases, positive for sales.</t>
  </si>
  <si>
    <t>Financing Activities: Cash from or to lenders and owners.</t>
  </si>
  <si>
    <t xml:space="preserve">  - Loan Proceeds: Positive (cash received from new loans).</t>
  </si>
  <si>
    <t xml:space="preserve">  - Loan Repayments: Negative (cash paid to reduce debt).</t>
  </si>
  <si>
    <t xml:space="preserve">  - Owner Investment: Positive (cash invested by owners).</t>
  </si>
  <si>
    <t xml:space="preserve">  - Owner Draws: Negative (cash withdrawn by owners).</t>
  </si>
  <si>
    <t>Net Change in Cash: The sum of operating, investing, and financing activities.</t>
  </si>
  <si>
    <t>Beginning Cash Balance: January is a manual input; subsequent months auto-calculate.</t>
  </si>
  <si>
    <t>Ending Cash Balance: Beginning cash plus net change - this is your cash on hand.</t>
  </si>
  <si>
    <t>COLOR CODING</t>
  </si>
  <si>
    <t>Yellow cells with a gold border are editable inputs - enter your data here.</t>
  </si>
  <si>
    <t>Green-tinted cells are calculated results - formulas update automatically.</t>
  </si>
  <si>
    <t>Bold highlighted rows are section totals.</t>
  </si>
  <si>
    <t>Red numbers indicate negative cash flows or declining balances.</t>
  </si>
  <si>
    <t>UNDERSTANDING THE DASHBOARD</t>
  </si>
  <si>
    <t>Net Cash Flow: Total cash generated (or consumed) across all activities for the year.</t>
  </si>
  <si>
    <t>Operating Cash Flow: Cash from core business operations only.</t>
  </si>
  <si>
    <t>Beginning Cash: Your starting cash balance for the year.</t>
  </si>
  <si>
    <t>Ending Cash: Your cash balance at year end.</t>
  </si>
  <si>
    <t>Cash Burn Rate: Average monthly net cash change. Negative means cash is declining.</t>
  </si>
  <si>
    <t>Months of Runway: If burning cash, how many months until cash runs out. 0 means positive flow.</t>
  </si>
  <si>
    <t>The bar chart shows monthly cash flow broken down by activity type.</t>
  </si>
  <si>
    <t>The line chart shows your ending cash balance trend over the year.</t>
  </si>
  <si>
    <t>SIGN CONVENTIONS</t>
  </si>
  <si>
    <t>Cash inflows are positive: revenue, loan proceeds, asset sales, owner investment.</t>
  </si>
  <si>
    <t>Cash outflows are negative: equipment purchases, loan repayments, owner draws.</t>
  </si>
  <si>
    <t>Working capital changes follow accounting convention:</t>
  </si>
  <si>
    <t xml:space="preserve">  - AR increase = negative (more cash tied up in receivables)</t>
  </si>
  <si>
    <t xml:space="preserve">  - AP increase = positive (more cash preserved by delaying payments)</t>
  </si>
  <si>
    <t xml:space="preserve">  - Inventory increase = negative (more cash tied up in stock)</t>
  </si>
  <si>
    <t>CUSTOMIZING THE TEMPLATE</t>
  </si>
  <si>
    <t>Add rows for additional line items within each section if needed.</t>
  </si>
  <si>
    <t>If you add or remove rows, update the SUM formulas in the section totals.</t>
  </si>
  <si>
    <t>Replace category names to match your specific business needs.</t>
  </si>
  <si>
    <t>The beginning cash balance links forward automatically - only set January.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</si>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</sst>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#,##0 &quot;months&quot;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indent="1"/>
    </xf>
    <xf numFmtId="164" fontId="16" fillId="3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6" xfId="0" applyNumberFormat="1" applyFont="1" applyFill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left" vertical="center" indent="1"/>
    </xf>
    <xf numFmtId="0" fontId="15" fillId="4" borderId="0" xfId="0" applyFont="1" applyFill="1" applyAlignment="1" applyProtection="1">
      <alignment horizontal="left" vertical="center" indent="1"/>
    </xf>
    <xf numFmtId="0" fontId="15" fillId="4" borderId="7" xfId="0" applyFont="1" applyFill="1" applyBorder="1" applyAlignment="1" applyProtection="1">
      <alignment horizontal="left" vertical="center" indent="1"/>
    </xf>
    <xf numFmtId="164" fontId="15" fillId="4" borderId="7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10"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Cash Flow by Activity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3900</c:v>
                </c:pt>
                <c:pt idx="1">
                  <c:v>4350</c:v>
                </c:pt>
                <c:pt idx="2">
                  <c:v>4775</c:v>
                </c:pt>
                <c:pt idx="3">
                  <c:v>4600</c:v>
                </c:pt>
                <c:pt idx="4">
                  <c:v>5050</c:v>
                </c:pt>
                <c:pt idx="5">
                  <c:v>5575</c:v>
                </c:pt>
                <c:pt idx="6">
                  <c:v>5500</c:v>
                </c:pt>
                <c:pt idx="7">
                  <c:v>5950</c:v>
                </c:pt>
                <c:pt idx="8">
                  <c:v>5475</c:v>
                </c:pt>
                <c:pt idx="9">
                  <c:v>5100</c:v>
                </c:pt>
                <c:pt idx="10">
                  <c:v>5350</c:v>
                </c:pt>
                <c:pt idx="11">
                  <c:v>5375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Investing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Dashboard!$C$51:$N$51</c:f>
              <c:numCache>
                <c:formatCode>$#,##0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-15000</c:v>
                </c:pt>
                <c:pt idx="4">
                  <c:v>0</c:v>
                </c:pt>
                <c:pt idx="5">
                  <c:v>-8000</c:v>
                </c:pt>
                <c:pt idx="6">
                  <c:v>0</c:v>
                </c:pt>
                <c:pt idx="7">
                  <c:v>0</c:v>
                </c:pt>
                <c:pt idx="8">
                  <c:v>2500</c:v>
                </c:pt>
                <c:pt idx="9">
                  <c:v>-5000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Dashboard!$B$52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Dashboard!$C$52:$N$52</c:f>
              <c:numCache>
                <c:formatCode>$#,##0</c:formatCode>
                <c:ptCount val="12"/>
                <c:pt idx="0">
                  <c:v>-3500</c:v>
                </c:pt>
                <c:pt idx="1">
                  <c:v>-3500</c:v>
                </c:pt>
                <c:pt idx="2">
                  <c:v>-3500</c:v>
                </c:pt>
                <c:pt idx="3">
                  <c:v>16500</c:v>
                </c:pt>
                <c:pt idx="4">
                  <c:v>-3500</c:v>
                </c:pt>
                <c:pt idx="5">
                  <c:v>-3500</c:v>
                </c:pt>
                <c:pt idx="6">
                  <c:v>-3500</c:v>
                </c:pt>
                <c:pt idx="7">
                  <c:v>-3500</c:v>
                </c:pt>
                <c:pt idx="8">
                  <c:v>-3500</c:v>
                </c:pt>
                <c:pt idx="9">
                  <c:v>-3500</c:v>
                </c:pt>
                <c:pt idx="10">
                  <c:v>-3500</c:v>
                </c:pt>
                <c:pt idx="11">
                  <c:v>-3500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Cash Balance Trend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Dashboard!$B$54</c:f>
              <c:strCache>
                <c:ptCount val="1"/>
                <c:pt idx="0">
                  <c:v>Cash 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Dashboard!$C$54:$N$54</c:f>
              <c:numCache>
                <c:formatCode>$#,##0</c:formatCode>
                <c:ptCount val="12"/>
                <c:pt idx="0">
                  <c:v>25400</c:v>
                </c:pt>
                <c:pt idx="1">
                  <c:v>26250</c:v>
                </c:pt>
                <c:pt idx="2">
                  <c:v>27525</c:v>
                </c:pt>
                <c:pt idx="3">
                  <c:v>33625</c:v>
                </c:pt>
                <c:pt idx="4">
                  <c:v>35175</c:v>
                </c:pt>
                <c:pt idx="5">
                  <c:v>29250</c:v>
                </c:pt>
                <c:pt idx="6">
                  <c:v>31250</c:v>
                </c:pt>
                <c:pt idx="7">
                  <c:v>33700</c:v>
                </c:pt>
                <c:pt idx="8">
                  <c:v>38175</c:v>
                </c:pt>
                <c:pt idx="9">
                  <c:v>34775</c:v>
                </c:pt>
                <c:pt idx="10">
                  <c:v>36625</c:v>
                </c:pt>
                <c:pt idx="11">
                  <c:v>38500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SUM(B31:M31)</f>
        <v>13500</v>
      </c>
      <c r="C5" s="5"/>
      <c r="E5" s="5">
        <f>SUM(B12:M12)</f>
        <v>61000</v>
      </c>
      <c r="F5" s="5"/>
      <c r="H5" s="6">
        <f>'Cash Flow Statement'!B32</f>
        <v>25000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5">
        <f>'Cash Flow Statement'!M33</f>
        <v>38500</v>
      </c>
      <c r="C9" s="5"/>
      <c r="E9" s="5">
        <f>SUM(B31:M31)/12</f>
        <v>1125</v>
      </c>
      <c r="F9" s="5"/>
      <c r="H9" s="8">
        <f>IF(SUM(B31:M31)/12&lt;0,'Cash Flow Statement'!M33/ABS(SUM(B31:M31)/12),0)</f>
        <v>0</v>
      </c>
      <c r="I9" s="8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16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17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18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14" x14ac:dyDescent="0.25">
      <c r="B49" s="13" t="s">
        <v>19</v>
      </c>
      <c r="C49" s="13" t="s">
        <v>20</v>
      </c>
      <c r="D49" s="13" t="s">
        <v>21</v>
      </c>
      <c r="E49" s="13" t="s">
        <v>22</v>
      </c>
      <c r="F49" s="13" t="s">
        <v>23</v>
      </c>
      <c r="G49" s="13" t="s">
        <v>24</v>
      </c>
      <c r="H49" s="13" t="s">
        <v>25</v>
      </c>
      <c r="I49" s="13" t="s">
        <v>26</v>
      </c>
      <c r="J49" s="13" t="s">
        <v>27</v>
      </c>
      <c r="K49" s="13" t="s">
        <v>28</v>
      </c>
      <c r="L49" s="13" t="s">
        <v>29</v>
      </c>
      <c r="M49" s="13" t="s">
        <v>30</v>
      </c>
      <c r="N49" s="13" t="s">
        <v>31</v>
      </c>
    </row>
    <row r="50" ht="1" customHeight="1" spans="2:14" x14ac:dyDescent="0.25">
      <c r="B50" s="13" t="s">
        <v>32</v>
      </c>
      <c r="C50" s="13">
        <f>'Cash Flow Statement'!B12</f>
        <v>3900</v>
      </c>
      <c r="D50" s="13">
        <f>'Cash Flow Statement'!C12</f>
        <v>4350</v>
      </c>
      <c r="E50" s="13">
        <f>'Cash Flow Statement'!D12</f>
        <v>4775</v>
      </c>
      <c r="F50" s="13">
        <f>'Cash Flow Statement'!E12</f>
        <v>4600</v>
      </c>
      <c r="G50" s="13">
        <f>'Cash Flow Statement'!F12</f>
        <v>5050</v>
      </c>
      <c r="H50" s="13">
        <f>'Cash Flow Statement'!G12</f>
        <v>5575</v>
      </c>
      <c r="I50" s="13">
        <f>'Cash Flow Statement'!H12</f>
        <v>5500</v>
      </c>
      <c r="J50" s="13">
        <f>'Cash Flow Statement'!I12</f>
        <v>5950</v>
      </c>
      <c r="K50" s="13">
        <f>'Cash Flow Statement'!J12</f>
        <v>5475</v>
      </c>
      <c r="L50" s="13">
        <f>'Cash Flow Statement'!K12</f>
        <v>5100</v>
      </c>
      <c r="M50" s="13">
        <f>'Cash Flow Statement'!L12</f>
        <v>5350</v>
      </c>
      <c r="N50" s="13">
        <f>'Cash Flow Statement'!M12</f>
        <v>5375</v>
      </c>
    </row>
    <row r="51" ht="1" customHeight="1" spans="2:14" x14ac:dyDescent="0.25">
      <c r="B51" s="13" t="s">
        <v>33</v>
      </c>
      <c r="C51" s="13">
        <f>'Cash Flow Statement'!B19</f>
        <v>0</v>
      </c>
      <c r="D51" s="13">
        <f>'Cash Flow Statement'!C19</f>
        <v>0</v>
      </c>
      <c r="E51" s="13">
        <f>'Cash Flow Statement'!D19</f>
        <v>0</v>
      </c>
      <c r="F51" s="13">
        <f>'Cash Flow Statement'!E19</f>
        <v>-15000</v>
      </c>
      <c r="G51" s="13">
        <f>'Cash Flow Statement'!F19</f>
        <v>0</v>
      </c>
      <c r="H51" s="13">
        <f>'Cash Flow Statement'!G19</f>
        <v>-8000</v>
      </c>
      <c r="I51" s="13">
        <f>'Cash Flow Statement'!H19</f>
        <v>0</v>
      </c>
      <c r="J51" s="13">
        <f>'Cash Flow Statement'!I19</f>
        <v>0</v>
      </c>
      <c r="K51" s="13">
        <f>'Cash Flow Statement'!J19</f>
        <v>2500</v>
      </c>
      <c r="L51" s="13">
        <f>'Cash Flow Statement'!K19</f>
        <v>-5000</v>
      </c>
      <c r="M51" s="13">
        <f>'Cash Flow Statement'!L19</f>
        <v>0</v>
      </c>
      <c r="N51" s="13">
        <f>'Cash Flow Statement'!M19</f>
        <v>0</v>
      </c>
    </row>
    <row r="52" ht="1" customHeight="1" spans="2:14" x14ac:dyDescent="0.25">
      <c r="B52" s="13" t="s">
        <v>34</v>
      </c>
      <c r="C52" s="13">
        <f>'Cash Flow Statement'!B27</f>
        <v>-3500</v>
      </c>
      <c r="D52" s="13">
        <f>'Cash Flow Statement'!C27</f>
        <v>-3500</v>
      </c>
      <c r="E52" s="13">
        <f>'Cash Flow Statement'!D27</f>
        <v>-3500</v>
      </c>
      <c r="F52" s="13">
        <f>'Cash Flow Statement'!E27</f>
        <v>16500</v>
      </c>
      <c r="G52" s="13">
        <f>'Cash Flow Statement'!F27</f>
        <v>-3500</v>
      </c>
      <c r="H52" s="13">
        <f>'Cash Flow Statement'!G27</f>
        <v>-3500</v>
      </c>
      <c r="I52" s="13">
        <f>'Cash Flow Statement'!H27</f>
        <v>-3500</v>
      </c>
      <c r="J52" s="13">
        <f>'Cash Flow Statement'!I27</f>
        <v>-3500</v>
      </c>
      <c r="K52" s="13">
        <f>'Cash Flow Statement'!J27</f>
        <v>-3500</v>
      </c>
      <c r="L52" s="13">
        <f>'Cash Flow Statement'!K27</f>
        <v>-3500</v>
      </c>
      <c r="M52" s="13">
        <f>'Cash Flow Statement'!L27</f>
        <v>-3500</v>
      </c>
      <c r="N52" s="13">
        <f>'Cash Flow Statement'!M27</f>
        <v>-3500</v>
      </c>
    </row>
    <row r="53" ht="1" customHeight="1" spans="2:14" x14ac:dyDescent="0.25">
      <c r="B53" s="13" t="s">
        <v>19</v>
      </c>
      <c r="C53" s="13" t="s">
        <v>20</v>
      </c>
      <c r="D53" s="13" t="s">
        <v>21</v>
      </c>
      <c r="E53" s="13" t="s">
        <v>22</v>
      </c>
      <c r="F53" s="13" t="s">
        <v>23</v>
      </c>
      <c r="G53" s="13" t="s">
        <v>24</v>
      </c>
      <c r="H53" s="13" t="s">
        <v>25</v>
      </c>
      <c r="I53" s="13" t="s">
        <v>26</v>
      </c>
      <c r="J53" s="13" t="s">
        <v>27</v>
      </c>
      <c r="K53" s="13" t="s">
        <v>28</v>
      </c>
      <c r="L53" s="13" t="s">
        <v>29</v>
      </c>
      <c r="M53" s="13" t="s">
        <v>30</v>
      </c>
      <c r="N53" s="13" t="s">
        <v>31</v>
      </c>
    </row>
    <row r="54" ht="1" customHeight="1" spans="2:14" x14ac:dyDescent="0.25">
      <c r="B54" s="13" t="s">
        <v>35</v>
      </c>
      <c r="C54" s="13">
        <f>'Cash Flow Statement'!B33</f>
        <v>25400</v>
      </c>
      <c r="D54" s="13">
        <f>'Cash Flow Statement'!C33</f>
        <v>26250</v>
      </c>
      <c r="E54" s="13">
        <f>'Cash Flow Statement'!D33</f>
        <v>27525</v>
      </c>
      <c r="F54" s="13">
        <f>'Cash Flow Statement'!E33</f>
        <v>33625</v>
      </c>
      <c r="G54" s="13">
        <f>'Cash Flow Statement'!F33</f>
        <v>35175</v>
      </c>
      <c r="H54" s="13">
        <f>'Cash Flow Statement'!G33</f>
        <v>29250</v>
      </c>
      <c r="I54" s="13">
        <f>'Cash Flow Statement'!H33</f>
        <v>31250</v>
      </c>
      <c r="J54" s="13">
        <f>'Cash Flow Statement'!I33</f>
        <v>33700</v>
      </c>
      <c r="K54" s="13">
        <f>'Cash Flow Statement'!J33</f>
        <v>38175</v>
      </c>
      <c r="L54" s="13">
        <f>'Cash Flow Statement'!K33</f>
        <v>34775</v>
      </c>
      <c r="M54" s="13">
        <f>'Cash Flow Statement'!L33</f>
        <v>36625</v>
      </c>
      <c r="N54" s="13">
        <f>'Cash Flow Statement'!M33</f>
        <v>38500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N38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0" customWidth="1"/>
    <col min="2" max="13" width="11" customWidth="1"/>
    <col min="14" max="14" width="14" customWidth="1"/>
  </cols>
  <sheetData>
    <row r="1" ht="48" customHeight="1" spans="1:14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24" customHeight="1" spans="1:14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4" customHeight="1" x14ac:dyDescent="0.25"/>
    <row r="4" ht="28" customHeight="1" spans="1:14" x14ac:dyDescent="0.25">
      <c r="A4" s="9" t="s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32" customHeight="1" spans="1:14" x14ac:dyDescent="0.25">
      <c r="A5" s="16" t="s">
        <v>39</v>
      </c>
      <c r="B5" s="17" t="s">
        <v>20</v>
      </c>
      <c r="C5" s="17" t="s">
        <v>21</v>
      </c>
      <c r="D5" s="17" t="s">
        <v>22</v>
      </c>
      <c r="E5" s="17" t="s">
        <v>23</v>
      </c>
      <c r="F5" s="17" t="s">
        <v>24</v>
      </c>
      <c r="G5" s="17" t="s">
        <v>25</v>
      </c>
      <c r="H5" s="17" t="s">
        <v>26</v>
      </c>
      <c r="I5" s="17" t="s">
        <v>27</v>
      </c>
      <c r="J5" s="17" t="s">
        <v>28</v>
      </c>
      <c r="K5" s="17" t="s">
        <v>29</v>
      </c>
      <c r="L5" s="17" t="s">
        <v>30</v>
      </c>
      <c r="M5" s="17" t="s">
        <v>31</v>
      </c>
      <c r="N5" s="17" t="s">
        <v>40</v>
      </c>
    </row>
    <row r="6" ht="26" customHeight="1" spans="1:14" x14ac:dyDescent="0.25">
      <c r="A6" s="18" t="s">
        <v>41</v>
      </c>
      <c r="B6" s="19">
        <v>3200</v>
      </c>
      <c r="C6" s="19">
        <v>3500</v>
      </c>
      <c r="D6" s="19">
        <v>3800</v>
      </c>
      <c r="E6" s="19">
        <v>4200</v>
      </c>
      <c r="F6" s="19">
        <v>4500</v>
      </c>
      <c r="G6" s="19">
        <v>4800</v>
      </c>
      <c r="H6" s="19">
        <v>4600</v>
      </c>
      <c r="I6" s="19">
        <v>4400</v>
      </c>
      <c r="J6" s="19">
        <v>4000</v>
      </c>
      <c r="K6" s="19">
        <v>4300</v>
      </c>
      <c r="L6" s="19">
        <v>4800</v>
      </c>
      <c r="M6" s="19">
        <v>5200</v>
      </c>
      <c r="N6" s="20">
        <f>SUM(B6:M6)</f>
        <v>51300</v>
      </c>
    </row>
    <row r="7" ht="26" customHeight="1" spans="1:14" x14ac:dyDescent="0.25">
      <c r="A7" s="21" t="s">
        <v>42</v>
      </c>
      <c r="B7" s="19">
        <v>1200</v>
      </c>
      <c r="C7" s="19">
        <v>1200</v>
      </c>
      <c r="D7" s="19">
        <v>1200</v>
      </c>
      <c r="E7" s="19">
        <v>1200</v>
      </c>
      <c r="F7" s="19">
        <v>1200</v>
      </c>
      <c r="G7" s="19">
        <v>1200</v>
      </c>
      <c r="H7" s="19">
        <v>1200</v>
      </c>
      <c r="I7" s="19">
        <v>1200</v>
      </c>
      <c r="J7" s="19">
        <v>1200</v>
      </c>
      <c r="K7" s="19">
        <v>1200</v>
      </c>
      <c r="L7" s="19">
        <v>1200</v>
      </c>
      <c r="M7" s="19">
        <v>1200</v>
      </c>
      <c r="N7" s="20">
        <f>SUM(B7:M7)</f>
        <v>14400</v>
      </c>
    </row>
    <row r="8" ht="26" customHeight="1" spans="1:14" x14ac:dyDescent="0.25">
      <c r="A8" s="18" t="s">
        <v>43</v>
      </c>
      <c r="B8" s="19">
        <v>-800</v>
      </c>
      <c r="C8" s="19">
        <v>-500</v>
      </c>
      <c r="D8" s="19">
        <v>-300</v>
      </c>
      <c r="E8" s="19">
        <v>-1200</v>
      </c>
      <c r="F8" s="19">
        <v>-600</v>
      </c>
      <c r="G8" s="19">
        <v>-400</v>
      </c>
      <c r="H8" s="19">
        <v>-200</v>
      </c>
      <c r="I8" s="19">
        <v>300</v>
      </c>
      <c r="J8" s="19">
        <v>500</v>
      </c>
      <c r="K8" s="19">
        <v>-700</v>
      </c>
      <c r="L8" s="19">
        <v>-900</v>
      </c>
      <c r="M8" s="19">
        <v>-1500</v>
      </c>
      <c r="N8" s="20">
        <f>SUM(B8:M8)</f>
        <v>-6300</v>
      </c>
    </row>
    <row r="9" ht="26" customHeight="1" spans="1:14" x14ac:dyDescent="0.25">
      <c r="A9" s="21" t="s">
        <v>44</v>
      </c>
      <c r="B9" s="19">
        <v>600</v>
      </c>
      <c r="C9" s="19">
        <v>400</v>
      </c>
      <c r="D9" s="19">
        <v>200</v>
      </c>
      <c r="E9" s="19">
        <v>800</v>
      </c>
      <c r="F9" s="19">
        <v>500</v>
      </c>
      <c r="G9" s="19">
        <v>300</v>
      </c>
      <c r="H9" s="19">
        <v>100</v>
      </c>
      <c r="I9" s="19">
        <v>-200</v>
      </c>
      <c r="J9" s="19">
        <v>-400</v>
      </c>
      <c r="K9" s="19">
        <v>600</v>
      </c>
      <c r="L9" s="19">
        <v>700</v>
      </c>
      <c r="M9" s="19">
        <v>1200</v>
      </c>
      <c r="N9" s="20">
        <f>SUM(B9:M9)</f>
        <v>4800</v>
      </c>
    </row>
    <row r="10" ht="26" customHeight="1" spans="1:14" x14ac:dyDescent="0.25">
      <c r="A10" s="18" t="s">
        <v>45</v>
      </c>
      <c r="B10" s="19">
        <v>-400</v>
      </c>
      <c r="C10" s="19">
        <v>-300</v>
      </c>
      <c r="D10" s="19">
        <v>-200</v>
      </c>
      <c r="E10" s="19">
        <v>-500</v>
      </c>
      <c r="F10" s="19">
        <v>-600</v>
      </c>
      <c r="G10" s="19">
        <v>-400</v>
      </c>
      <c r="H10" s="19">
        <v>-300</v>
      </c>
      <c r="I10" s="19">
        <v>200</v>
      </c>
      <c r="J10" s="19">
        <v>100</v>
      </c>
      <c r="K10" s="19">
        <v>-400</v>
      </c>
      <c r="L10" s="19">
        <v>-500</v>
      </c>
      <c r="M10" s="19">
        <v>-800</v>
      </c>
      <c r="N10" s="20">
        <f>SUM(B10:M10)</f>
        <v>-4100</v>
      </c>
    </row>
    <row r="11" ht="26" customHeight="1" spans="1:14" x14ac:dyDescent="0.25">
      <c r="A11" s="21" t="s">
        <v>46</v>
      </c>
      <c r="B11" s="19">
        <v>100</v>
      </c>
      <c r="C11" s="19">
        <v>50</v>
      </c>
      <c r="D11" s="19">
        <v>75</v>
      </c>
      <c r="E11" s="19">
        <v>100</v>
      </c>
      <c r="F11" s="19">
        <v>50</v>
      </c>
      <c r="G11" s="19">
        <v>75</v>
      </c>
      <c r="H11" s="19">
        <v>100</v>
      </c>
      <c r="I11" s="19">
        <v>50</v>
      </c>
      <c r="J11" s="19">
        <v>75</v>
      </c>
      <c r="K11" s="19">
        <v>100</v>
      </c>
      <c r="L11" s="19">
        <v>50</v>
      </c>
      <c r="M11" s="19">
        <v>75</v>
      </c>
      <c r="N11" s="20">
        <f>SUM(B11:M11)</f>
        <v>900</v>
      </c>
    </row>
    <row r="12" ht="26" customHeight="1" spans="1:14" x14ac:dyDescent="0.25">
      <c r="A12" s="22" t="s">
        <v>47</v>
      </c>
      <c r="B12" s="20">
        <f>SUM(B6:B11)</f>
        <v>3900</v>
      </c>
      <c r="C12" s="20">
        <f>SUM(C6:C11)</f>
        <v>4350</v>
      </c>
      <c r="D12" s="20">
        <f>SUM(D6:D11)</f>
        <v>4775</v>
      </c>
      <c r="E12" s="20">
        <f>SUM(E6:E11)</f>
        <v>4600</v>
      </c>
      <c r="F12" s="20">
        <f>SUM(F6:F11)</f>
        <v>5050</v>
      </c>
      <c r="G12" s="20">
        <f>SUM(G6:G11)</f>
        <v>5575</v>
      </c>
      <c r="H12" s="20">
        <f>SUM(H6:H11)</f>
        <v>5500</v>
      </c>
      <c r="I12" s="20">
        <f>SUM(I6:I11)</f>
        <v>5950</v>
      </c>
      <c r="J12" s="20">
        <f>SUM(J6:J11)</f>
        <v>5475</v>
      </c>
      <c r="K12" s="20">
        <f>SUM(K6:K11)</f>
        <v>5100</v>
      </c>
      <c r="L12" s="20">
        <f>SUM(L6:L11)</f>
        <v>5350</v>
      </c>
      <c r="M12" s="20">
        <f>SUM(M6:M11)</f>
        <v>5375</v>
      </c>
      <c r="N12" s="20">
        <f>SUM(B12:M12)</f>
        <v>61000</v>
      </c>
    </row>
    <row r="13" ht="14" customHeight="1" x14ac:dyDescent="0.25"/>
    <row r="14" ht="28" customHeight="1" spans="1:14" x14ac:dyDescent="0.25">
      <c r="A14" s="9" t="s">
        <v>48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ht="32" customHeight="1" spans="1:14" x14ac:dyDescent="0.25">
      <c r="A15" s="16" t="s">
        <v>39</v>
      </c>
      <c r="B15" s="17" t="s">
        <v>20</v>
      </c>
      <c r="C15" s="17" t="s">
        <v>21</v>
      </c>
      <c r="D15" s="17" t="s">
        <v>22</v>
      </c>
      <c r="E15" s="17" t="s">
        <v>23</v>
      </c>
      <c r="F15" s="17" t="s">
        <v>24</v>
      </c>
      <c r="G15" s="17" t="s">
        <v>25</v>
      </c>
      <c r="H15" s="17" t="s">
        <v>26</v>
      </c>
      <c r="I15" s="17" t="s">
        <v>27</v>
      </c>
      <c r="J15" s="17" t="s">
        <v>28</v>
      </c>
      <c r="K15" s="17" t="s">
        <v>29</v>
      </c>
      <c r="L15" s="17" t="s">
        <v>30</v>
      </c>
      <c r="M15" s="17" t="s">
        <v>31</v>
      </c>
      <c r="N15" s="17" t="s">
        <v>40</v>
      </c>
    </row>
    <row r="16" ht="26" customHeight="1" spans="1:14" x14ac:dyDescent="0.25">
      <c r="A16" s="18" t="s">
        <v>49</v>
      </c>
      <c r="B16" s="19">
        <v>0</v>
      </c>
      <c r="C16" s="19">
        <v>0</v>
      </c>
      <c r="D16" s="19">
        <v>0</v>
      </c>
      <c r="E16" s="19">
        <v>-15000</v>
      </c>
      <c r="F16" s="19">
        <v>0</v>
      </c>
      <c r="G16" s="19">
        <v>-8000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f>SUM(B16:M16)</f>
        <v>-23000</v>
      </c>
    </row>
    <row r="17" ht="26" customHeight="1" spans="1:14" x14ac:dyDescent="0.25">
      <c r="A17" s="21" t="s">
        <v>50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2500</v>
      </c>
      <c r="K17" s="19">
        <v>0</v>
      </c>
      <c r="L17" s="19">
        <v>0</v>
      </c>
      <c r="M17" s="19">
        <v>0</v>
      </c>
      <c r="N17" s="20">
        <f>SUM(B17:M17)</f>
        <v>2500</v>
      </c>
    </row>
    <row r="18" ht="26" customHeight="1" spans="1:14" x14ac:dyDescent="0.25">
      <c r="A18" s="18" t="s">
        <v>51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-5000</v>
      </c>
      <c r="L18" s="19">
        <v>0</v>
      </c>
      <c r="M18" s="19">
        <v>0</v>
      </c>
      <c r="N18" s="20">
        <f>SUM(B18:M18)</f>
        <v>-5000</v>
      </c>
    </row>
    <row r="19" ht="26" customHeight="1" spans="1:14" x14ac:dyDescent="0.25">
      <c r="A19" s="22" t="s">
        <v>52</v>
      </c>
      <c r="B19" s="20">
        <f>SUM(B16:B18)</f>
        <v>0</v>
      </c>
      <c r="C19" s="20">
        <f>SUM(C16:C18)</f>
        <v>0</v>
      </c>
      <c r="D19" s="20">
        <f>SUM(D16:D18)</f>
        <v>0</v>
      </c>
      <c r="E19" s="20">
        <f>SUM(E16:E18)</f>
        <v>-15000</v>
      </c>
      <c r="F19" s="20">
        <f>SUM(F16:F18)</f>
        <v>0</v>
      </c>
      <c r="G19" s="20">
        <f>SUM(G16:G18)</f>
        <v>-8000</v>
      </c>
      <c r="H19" s="20">
        <f>SUM(H16:H18)</f>
        <v>0</v>
      </c>
      <c r="I19" s="20">
        <f>SUM(I16:I18)</f>
        <v>0</v>
      </c>
      <c r="J19" s="20">
        <f>SUM(J16:J18)</f>
        <v>2500</v>
      </c>
      <c r="K19" s="20">
        <f>SUM(K16:K18)</f>
        <v>-5000</v>
      </c>
      <c r="L19" s="20">
        <f>SUM(L16:L18)</f>
        <v>0</v>
      </c>
      <c r="M19" s="20">
        <f>SUM(M16:M18)</f>
        <v>0</v>
      </c>
      <c r="N19" s="20">
        <f>SUM(B19:M19)</f>
        <v>-25500</v>
      </c>
    </row>
    <row r="20" ht="14" customHeight="1" x14ac:dyDescent="0.25"/>
    <row r="21" ht="28" customHeight="1" spans="1:14" x14ac:dyDescent="0.25">
      <c r="A21" s="9" t="s">
        <v>53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ht="32" customHeight="1" spans="1:14" x14ac:dyDescent="0.25">
      <c r="A22" s="16" t="s">
        <v>39</v>
      </c>
      <c r="B22" s="17" t="s">
        <v>20</v>
      </c>
      <c r="C22" s="17" t="s">
        <v>21</v>
      </c>
      <c r="D22" s="17" t="s">
        <v>22</v>
      </c>
      <c r="E22" s="17" t="s">
        <v>23</v>
      </c>
      <c r="F22" s="17" t="s">
        <v>24</v>
      </c>
      <c r="G22" s="17" t="s">
        <v>25</v>
      </c>
      <c r="H22" s="17" t="s">
        <v>26</v>
      </c>
      <c r="I22" s="17" t="s">
        <v>27</v>
      </c>
      <c r="J22" s="17" t="s">
        <v>28</v>
      </c>
      <c r="K22" s="17" t="s">
        <v>29</v>
      </c>
      <c r="L22" s="17" t="s">
        <v>30</v>
      </c>
      <c r="M22" s="17" t="s">
        <v>31</v>
      </c>
      <c r="N22" s="17" t="s">
        <v>40</v>
      </c>
    </row>
    <row r="23" ht="26" customHeight="1" spans="1:14" x14ac:dyDescent="0.25">
      <c r="A23" s="18" t="s">
        <v>54</v>
      </c>
      <c r="B23" s="19">
        <v>0</v>
      </c>
      <c r="C23" s="19">
        <v>0</v>
      </c>
      <c r="D23" s="19">
        <v>0</v>
      </c>
      <c r="E23" s="19">
        <v>20000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f>SUM(B23:M23)</f>
        <v>20000</v>
      </c>
    </row>
    <row r="24" ht="26" customHeight="1" spans="1:14" x14ac:dyDescent="0.25">
      <c r="A24" s="21" t="s">
        <v>55</v>
      </c>
      <c r="B24" s="19">
        <v>-1500</v>
      </c>
      <c r="C24" s="19">
        <v>-1500</v>
      </c>
      <c r="D24" s="19">
        <v>-1500</v>
      </c>
      <c r="E24" s="19">
        <v>-1500</v>
      </c>
      <c r="F24" s="19">
        <v>-1500</v>
      </c>
      <c r="G24" s="19">
        <v>-1500</v>
      </c>
      <c r="H24" s="19">
        <v>-1500</v>
      </c>
      <c r="I24" s="19">
        <v>-1500</v>
      </c>
      <c r="J24" s="19">
        <v>-1500</v>
      </c>
      <c r="K24" s="19">
        <v>-1500</v>
      </c>
      <c r="L24" s="19">
        <v>-1500</v>
      </c>
      <c r="M24" s="19">
        <v>-1500</v>
      </c>
      <c r="N24" s="20">
        <f>SUM(B24:M24)</f>
        <v>-18000</v>
      </c>
    </row>
    <row r="25" ht="26" customHeight="1" spans="1:14" x14ac:dyDescent="0.25">
      <c r="A25" s="18" t="s">
        <v>56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f>SUM(B25:M25)</f>
        <v>0</v>
      </c>
    </row>
    <row r="26" ht="26" customHeight="1" spans="1:14" x14ac:dyDescent="0.25">
      <c r="A26" s="21" t="s">
        <v>57</v>
      </c>
      <c r="B26" s="19">
        <v>-2000</v>
      </c>
      <c r="C26" s="19">
        <v>-2000</v>
      </c>
      <c r="D26" s="19">
        <v>-2000</v>
      </c>
      <c r="E26" s="19">
        <v>-2000</v>
      </c>
      <c r="F26" s="19">
        <v>-2000</v>
      </c>
      <c r="G26" s="19">
        <v>-2000</v>
      </c>
      <c r="H26" s="19">
        <v>-2000</v>
      </c>
      <c r="I26" s="19">
        <v>-2000</v>
      </c>
      <c r="J26" s="19">
        <v>-2000</v>
      </c>
      <c r="K26" s="19">
        <v>-2000</v>
      </c>
      <c r="L26" s="19">
        <v>-2000</v>
      </c>
      <c r="M26" s="19">
        <v>-2000</v>
      </c>
      <c r="N26" s="20">
        <f>SUM(B26:M26)</f>
        <v>-24000</v>
      </c>
    </row>
    <row r="27" ht="26" customHeight="1" spans="1:14" x14ac:dyDescent="0.25">
      <c r="A27" s="22" t="s">
        <v>58</v>
      </c>
      <c r="B27" s="20">
        <f>SUM(B23:B26)</f>
        <v>-3500</v>
      </c>
      <c r="C27" s="20">
        <f>SUM(C23:C26)</f>
        <v>-3500</v>
      </c>
      <c r="D27" s="20">
        <f>SUM(D23:D26)</f>
        <v>-3500</v>
      </c>
      <c r="E27" s="20">
        <f>SUM(E23:E26)</f>
        <v>16500</v>
      </c>
      <c r="F27" s="20">
        <f>SUM(F23:F26)</f>
        <v>-3500</v>
      </c>
      <c r="G27" s="20">
        <f>SUM(G23:G26)</f>
        <v>-3500</v>
      </c>
      <c r="H27" s="20">
        <f>SUM(H23:H26)</f>
        <v>-3500</v>
      </c>
      <c r="I27" s="20">
        <f>SUM(I23:I26)</f>
        <v>-3500</v>
      </c>
      <c r="J27" s="20">
        <f>SUM(J23:J26)</f>
        <v>-3500</v>
      </c>
      <c r="K27" s="20">
        <f>SUM(K23:K26)</f>
        <v>-3500</v>
      </c>
      <c r="L27" s="20">
        <f>SUM(L23:L26)</f>
        <v>-3500</v>
      </c>
      <c r="M27" s="20">
        <f>SUM(M23:M26)</f>
        <v>-3500</v>
      </c>
      <c r="N27" s="20">
        <f>SUM(B27:M27)</f>
        <v>-22000</v>
      </c>
    </row>
    <row r="28" ht="14" customHeight="1" x14ac:dyDescent="0.25"/>
    <row r="29" ht="28" customHeight="1" spans="1:14" x14ac:dyDescent="0.25">
      <c r="A29" s="9" t="s">
        <v>59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ht="32" customHeight="1" spans="1:14" x14ac:dyDescent="0.25">
      <c r="A30" s="16" t="s">
        <v>39</v>
      </c>
      <c r="B30" s="17" t="s">
        <v>20</v>
      </c>
      <c r="C30" s="17" t="s">
        <v>21</v>
      </c>
      <c r="D30" s="17" t="s">
        <v>22</v>
      </c>
      <c r="E30" s="17" t="s">
        <v>23</v>
      </c>
      <c r="F30" s="17" t="s">
        <v>24</v>
      </c>
      <c r="G30" s="17" t="s">
        <v>25</v>
      </c>
      <c r="H30" s="17" t="s">
        <v>26</v>
      </c>
      <c r="I30" s="17" t="s">
        <v>27</v>
      </c>
      <c r="J30" s="17" t="s">
        <v>28</v>
      </c>
      <c r="K30" s="17" t="s">
        <v>29</v>
      </c>
      <c r="L30" s="17" t="s">
        <v>30</v>
      </c>
      <c r="M30" s="17" t="s">
        <v>31</v>
      </c>
      <c r="N30" s="17" t="s">
        <v>40</v>
      </c>
    </row>
    <row r="31" ht="26" customHeight="1" spans="1:14" x14ac:dyDescent="0.25">
      <c r="A31" s="22" t="s">
        <v>60</v>
      </c>
      <c r="B31" s="20">
        <f>B12+B19+B27</f>
        <v>400</v>
      </c>
      <c r="C31" s="20">
        <f>C12+C19+C27</f>
        <v>850</v>
      </c>
      <c r="D31" s="20">
        <f>D12+D19+D27</f>
        <v>1275</v>
      </c>
      <c r="E31" s="20">
        <f>E12+E19+E27</f>
        <v>6100</v>
      </c>
      <c r="F31" s="20">
        <f>F12+F19+F27</f>
        <v>1550</v>
      </c>
      <c r="G31" s="20">
        <f>G12+G19+G27</f>
        <v>-5925</v>
      </c>
      <c r="H31" s="20">
        <f>H12+H19+H27</f>
        <v>2000</v>
      </c>
      <c r="I31" s="20">
        <f>I12+I19+I27</f>
        <v>2450</v>
      </c>
      <c r="J31" s="20">
        <f>J12+J19+J27</f>
        <v>4475</v>
      </c>
      <c r="K31" s="20">
        <f>K12+K19+K27</f>
        <v>-3400</v>
      </c>
      <c r="L31" s="20">
        <f>L12+L19+L27</f>
        <v>1850</v>
      </c>
      <c r="M31" s="20">
        <f>M12+M19+M27</f>
        <v>1875</v>
      </c>
      <c r="N31" s="20">
        <f>SUM(B31:M31)</f>
        <v>13500</v>
      </c>
    </row>
    <row r="32" ht="26" customHeight="1" spans="1:14" x14ac:dyDescent="0.25">
      <c r="A32" s="18" t="s">
        <v>61</v>
      </c>
      <c r="B32" s="19">
        <v>25000</v>
      </c>
      <c r="C32" s="20">
        <f>B33</f>
        <v>25400</v>
      </c>
      <c r="D32" s="20">
        <f>C33</f>
        <v>26250</v>
      </c>
      <c r="E32" s="20">
        <f>D33</f>
        <v>27525</v>
      </c>
      <c r="F32" s="20">
        <f>E33</f>
        <v>33625</v>
      </c>
      <c r="G32" s="20">
        <f>F33</f>
        <v>35175</v>
      </c>
      <c r="H32" s="20">
        <f>G33</f>
        <v>29250</v>
      </c>
      <c r="I32" s="20">
        <f>H33</f>
        <v>31250</v>
      </c>
      <c r="J32" s="20">
        <f>I33</f>
        <v>33700</v>
      </c>
      <c r="K32" s="20">
        <f>J33</f>
        <v>38175</v>
      </c>
      <c r="L32" s="20">
        <f>K33</f>
        <v>34775</v>
      </c>
      <c r="M32" s="20">
        <f>L33</f>
        <v>36625</v>
      </c>
      <c r="N32" s="20">
        <f>B32</f>
        <v>25000</v>
      </c>
    </row>
    <row r="33" ht="26" customHeight="1" spans="1:14" x14ac:dyDescent="0.25">
      <c r="A33" s="23" t="s">
        <v>62</v>
      </c>
      <c r="B33" s="24">
        <f>B32+B31</f>
        <v>25400</v>
      </c>
      <c r="C33" s="24">
        <f>C32+C31</f>
        <v>26250</v>
      </c>
      <c r="D33" s="24">
        <f>D32+D31</f>
        <v>27525</v>
      </c>
      <c r="E33" s="24">
        <f>E32+E31</f>
        <v>33625</v>
      </c>
      <c r="F33" s="24">
        <f>F32+F31</f>
        <v>35175</v>
      </c>
      <c r="G33" s="24">
        <f>G32+G31</f>
        <v>29250</v>
      </c>
      <c r="H33" s="24">
        <f>H32+H31</f>
        <v>31250</v>
      </c>
      <c r="I33" s="24">
        <f>I32+I31</f>
        <v>33700</v>
      </c>
      <c r="J33" s="24">
        <f>J32+J31</f>
        <v>38175</v>
      </c>
      <c r="K33" s="24">
        <f>K32+K31</f>
        <v>34775</v>
      </c>
      <c r="L33" s="24">
        <f>L32+L31</f>
        <v>36625</v>
      </c>
      <c r="M33" s="24">
        <f>M32+M31</f>
        <v>38500</v>
      </c>
      <c r="N33" s="24">
        <f>M33</f>
        <v>38500</v>
      </c>
    </row>
    <row r="34" ht="10" customHeight="1" x14ac:dyDescent="0.25"/>
    <row r="35" ht="10" customHeight="1" x14ac:dyDescent="0.25"/>
    <row r="36" ht="6" customHeight="1" x14ac:dyDescent="0.25"/>
    <row r="37" ht="20" customHeight="1" spans="1:14" x14ac:dyDescent="0.25">
      <c r="A37" s="11" t="s">
        <v>17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ht="20" customHeight="1" spans="1:14" x14ac:dyDescent="0.25">
      <c r="A38" s="12" t="s">
        <v>18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</sheetData>
  <sheetProtection sheet="1"/>
  <mergeCells count="4">
    <mergeCell ref="A1:N1"/>
    <mergeCell ref="A2:N2"/>
    <mergeCell ref="A37:N37"/>
    <mergeCell ref="A38:N38"/>
  </mergeCells>
  <conditionalFormatting sqref="B12:N12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B19:N19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B27:N27">
    <cfRule type="cellIs" dxfId="4" priority="5" operator="lessThan">
      <formula>0</formula>
    </cfRule>
    <cfRule type="cellIs" dxfId="5" priority="6" operator="greaterThan">
      <formula>0</formula>
    </cfRule>
  </conditionalFormatting>
  <conditionalFormatting sqref="B31:N31">
    <cfRule type="cellIs" dxfId="6" priority="7" operator="lessThan">
      <formula>0</formula>
    </cfRule>
    <cfRule type="cellIs" dxfId="7" priority="8" operator="greaterThan">
      <formula>0</formula>
    </cfRule>
  </conditionalFormatting>
  <conditionalFormatting sqref="B33:N33">
    <cfRule type="cellIs" dxfId="8" priority="9" operator="lessThan">
      <formula>0</formula>
    </cfRule>
    <cfRule type="cellIs" dxfId="9" priority="10" operator="greaterThan">
      <formula>0</formula>
    </cfRule>
  </conditionalFormatting>
  <hyperlinks>
    <hyperlink ref="A3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5" t="s">
        <v>63</v>
      </c>
    </row>
    <row r="2" ht="20" customHeight="1" spans="2:2" x14ac:dyDescent="0.25">
      <c r="B2" s="26" t="s">
        <v>64</v>
      </c>
    </row>
    <row r="3" ht="16" customHeight="1" x14ac:dyDescent="0.25"/>
    <row r="4" ht="28" customHeight="1" spans="1:2" x14ac:dyDescent="0.25">
      <c r="A4" s="27" t="s">
        <v>65</v>
      </c>
      <c r="B4" s="10"/>
    </row>
    <row r="6" ht="24" customHeight="1" spans="2:2" x14ac:dyDescent="0.25">
      <c r="B6" s="28" t="s">
        <v>66</v>
      </c>
    </row>
    <row r="7" ht="24" customHeight="1" spans="2:2" x14ac:dyDescent="0.25">
      <c r="B7" s="28" t="s">
        <v>67</v>
      </c>
    </row>
    <row r="8" ht="24" customHeight="1" spans="2:2" x14ac:dyDescent="0.25">
      <c r="B8" s="28" t="s">
        <v>68</v>
      </c>
    </row>
    <row r="9" ht="24" customHeight="1" spans="2:2" x14ac:dyDescent="0.25">
      <c r="B9" s="28" t="s">
        <v>69</v>
      </c>
    </row>
    <row r="10" ht="24" customHeight="1" spans="2:2" x14ac:dyDescent="0.25">
      <c r="B10" s="28" t="s">
        <v>70</v>
      </c>
    </row>
    <row r="11" ht="12" customHeight="1" x14ac:dyDescent="0.25"/>
    <row r="12" ht="28" customHeight="1" spans="1:2" x14ac:dyDescent="0.25">
      <c r="A12" s="27" t="s">
        <v>71</v>
      </c>
      <c r="B12" s="10"/>
    </row>
    <row r="14" ht="24" customHeight="1" spans="2:2" x14ac:dyDescent="0.25">
      <c r="B14" s="28" t="s">
        <v>72</v>
      </c>
    </row>
    <row r="15" ht="24" customHeight="1" spans="2:2" x14ac:dyDescent="0.25">
      <c r="B15" s="28" t="s">
        <v>73</v>
      </c>
    </row>
    <row r="16" ht="24" customHeight="1" spans="2:2" x14ac:dyDescent="0.25">
      <c r="B16" s="28" t="s">
        <v>74</v>
      </c>
    </row>
    <row r="17" ht="24" customHeight="1" spans="2:2" x14ac:dyDescent="0.25">
      <c r="B17" s="28" t="s">
        <v>75</v>
      </c>
    </row>
    <row r="18" ht="24" customHeight="1" spans="2:2" x14ac:dyDescent="0.25">
      <c r="B18" s="28" t="s">
        <v>76</v>
      </c>
    </row>
    <row r="19" ht="24" customHeight="1" spans="2:2" x14ac:dyDescent="0.25">
      <c r="B19" s="28" t="s">
        <v>77</v>
      </c>
    </row>
    <row r="20" ht="24" customHeight="1" spans="2:2" x14ac:dyDescent="0.25">
      <c r="B20" s="28" t="s">
        <v>19</v>
      </c>
    </row>
    <row r="21" ht="24" customHeight="1" spans="2:2" x14ac:dyDescent="0.25">
      <c r="B21" s="28" t="s">
        <v>78</v>
      </c>
    </row>
    <row r="22" ht="24" customHeight="1" spans="2:2" x14ac:dyDescent="0.25">
      <c r="B22" s="28" t="s">
        <v>79</v>
      </c>
    </row>
    <row r="23" ht="24" customHeight="1" spans="2:2" x14ac:dyDescent="0.25">
      <c r="B23" s="28" t="s">
        <v>80</v>
      </c>
    </row>
    <row r="24" ht="24" customHeight="1" spans="2:2" x14ac:dyDescent="0.25">
      <c r="B24" s="28" t="s">
        <v>81</v>
      </c>
    </row>
    <row r="25" ht="24" customHeight="1" spans="2:2" x14ac:dyDescent="0.25">
      <c r="B25" s="28" t="s">
        <v>19</v>
      </c>
    </row>
    <row r="26" ht="24" customHeight="1" spans="2:2" x14ac:dyDescent="0.25">
      <c r="B26" s="28" t="s">
        <v>82</v>
      </c>
    </row>
    <row r="27" ht="24" customHeight="1" spans="2:2" x14ac:dyDescent="0.25">
      <c r="B27" s="28" t="s">
        <v>83</v>
      </c>
    </row>
    <row r="28" ht="24" customHeight="1" spans="2:2" x14ac:dyDescent="0.25">
      <c r="B28" s="28" t="s">
        <v>84</v>
      </c>
    </row>
    <row r="29" ht="24" customHeight="1" spans="2:2" x14ac:dyDescent="0.25">
      <c r="B29" s="28" t="s">
        <v>85</v>
      </c>
    </row>
    <row r="30" ht="24" customHeight="1" spans="2:2" x14ac:dyDescent="0.25">
      <c r="B30" s="28" t="s">
        <v>86</v>
      </c>
    </row>
    <row r="31" ht="12" customHeight="1" x14ac:dyDescent="0.25"/>
    <row r="32" ht="28" customHeight="1" spans="1:2" x14ac:dyDescent="0.25">
      <c r="A32" s="27" t="s">
        <v>59</v>
      </c>
      <c r="B32" s="10"/>
    </row>
    <row r="34" ht="24" customHeight="1" spans="2:2" x14ac:dyDescent="0.25">
      <c r="B34" s="28" t="s">
        <v>87</v>
      </c>
    </row>
    <row r="35" ht="24" customHeight="1" spans="2:2" x14ac:dyDescent="0.25">
      <c r="B35" s="28" t="s">
        <v>88</v>
      </c>
    </row>
    <row r="36" ht="24" customHeight="1" spans="2:2" x14ac:dyDescent="0.25">
      <c r="B36" s="28" t="s">
        <v>89</v>
      </c>
    </row>
    <row r="37" ht="12" customHeight="1" x14ac:dyDescent="0.25"/>
    <row r="38" ht="28" customHeight="1" spans="1:2" x14ac:dyDescent="0.25">
      <c r="A38" s="27" t="s">
        <v>90</v>
      </c>
      <c r="B38" s="10"/>
    </row>
    <row r="40" ht="24" customHeight="1" spans="2:2" x14ac:dyDescent="0.25">
      <c r="B40" s="28" t="s">
        <v>91</v>
      </c>
    </row>
    <row r="41" ht="24" customHeight="1" spans="2:2" x14ac:dyDescent="0.25">
      <c r="B41" s="28" t="s">
        <v>92</v>
      </c>
    </row>
    <row r="42" ht="24" customHeight="1" spans="2:2" x14ac:dyDescent="0.25">
      <c r="B42" s="28" t="s">
        <v>93</v>
      </c>
    </row>
    <row r="43" ht="24" customHeight="1" spans="2:2" x14ac:dyDescent="0.25">
      <c r="B43" s="28" t="s">
        <v>94</v>
      </c>
    </row>
    <row r="44" ht="12" customHeight="1" x14ac:dyDescent="0.25"/>
    <row r="45" ht="28" customHeight="1" spans="1:2" x14ac:dyDescent="0.25">
      <c r="A45" s="27" t="s">
        <v>95</v>
      </c>
      <c r="B45" s="10"/>
    </row>
    <row r="47" ht="24" customHeight="1" spans="2:2" x14ac:dyDescent="0.25">
      <c r="B47" s="28" t="s">
        <v>96</v>
      </c>
    </row>
    <row r="48" ht="24" customHeight="1" spans="2:2" x14ac:dyDescent="0.25">
      <c r="B48" s="28" t="s">
        <v>97</v>
      </c>
    </row>
    <row r="49" ht="24" customHeight="1" spans="2:2" x14ac:dyDescent="0.25">
      <c r="B49" s="28" t="s">
        <v>98</v>
      </c>
    </row>
    <row r="50" ht="24" customHeight="1" spans="2:2" x14ac:dyDescent="0.25">
      <c r="B50" s="28" t="s">
        <v>99</v>
      </c>
    </row>
    <row r="51" ht="24" customHeight="1" spans="2:2" x14ac:dyDescent="0.25">
      <c r="B51" s="28" t="s">
        <v>100</v>
      </c>
    </row>
    <row r="52" ht="24" customHeight="1" spans="2:2" x14ac:dyDescent="0.25">
      <c r="B52" s="28" t="s">
        <v>101</v>
      </c>
    </row>
    <row r="53" ht="24" customHeight="1" spans="2:2" x14ac:dyDescent="0.25">
      <c r="B53" s="28" t="s">
        <v>102</v>
      </c>
    </row>
    <row r="54" ht="24" customHeight="1" spans="2:2" x14ac:dyDescent="0.25">
      <c r="B54" s="28" t="s">
        <v>103</v>
      </c>
    </row>
    <row r="55" ht="12" customHeight="1" x14ac:dyDescent="0.25"/>
    <row r="56" ht="28" customHeight="1" spans="1:2" x14ac:dyDescent="0.25">
      <c r="A56" s="27" t="s">
        <v>104</v>
      </c>
      <c r="B56" s="10"/>
    </row>
    <row r="58" ht="24" customHeight="1" spans="2:2" x14ac:dyDescent="0.25">
      <c r="B58" s="28" t="s">
        <v>105</v>
      </c>
    </row>
    <row r="59" ht="24" customHeight="1" spans="2:2" x14ac:dyDescent="0.25">
      <c r="B59" s="28" t="s">
        <v>106</v>
      </c>
    </row>
    <row r="60" ht="24" customHeight="1" spans="2:2" x14ac:dyDescent="0.25">
      <c r="B60" s="28" t="s">
        <v>107</v>
      </c>
    </row>
    <row r="61" ht="24" customHeight="1" spans="2:2" x14ac:dyDescent="0.25">
      <c r="B61" s="28" t="s">
        <v>108</v>
      </c>
    </row>
    <row r="62" ht="24" customHeight="1" spans="2:2" x14ac:dyDescent="0.25">
      <c r="B62" s="28" t="s">
        <v>109</v>
      </c>
    </row>
    <row r="63" ht="24" customHeight="1" spans="2:2" x14ac:dyDescent="0.25">
      <c r="B63" s="28" t="s">
        <v>110</v>
      </c>
    </row>
    <row r="64" ht="12" customHeight="1" x14ac:dyDescent="0.25"/>
    <row r="65" ht="28" customHeight="1" spans="1:2" x14ac:dyDescent="0.25">
      <c r="A65" s="27" t="s">
        <v>111</v>
      </c>
      <c r="B65" s="10"/>
    </row>
    <row r="67" ht="24" customHeight="1" spans="2:2" x14ac:dyDescent="0.25">
      <c r="B67" s="28" t="s">
        <v>112</v>
      </c>
    </row>
    <row r="68" ht="24" customHeight="1" spans="2:2" x14ac:dyDescent="0.25">
      <c r="B68" s="28" t="s">
        <v>113</v>
      </c>
    </row>
    <row r="69" ht="24" customHeight="1" spans="2:2" x14ac:dyDescent="0.25">
      <c r="B69" s="28" t="s">
        <v>114</v>
      </c>
    </row>
    <row r="70" ht="24" customHeight="1" spans="2:2" x14ac:dyDescent="0.25">
      <c r="B70" s="28" t="s">
        <v>115</v>
      </c>
    </row>
    <row r="71" ht="12" customHeight="1" x14ac:dyDescent="0.25"/>
    <row r="72" ht="28" customHeight="1" spans="1:2" x14ac:dyDescent="0.25">
      <c r="A72" s="27" t="s">
        <v>116</v>
      </c>
      <c r="B72" s="10"/>
    </row>
    <row r="74" ht="24" customHeight="1" spans="2:2" x14ac:dyDescent="0.25">
      <c r="B74" s="28" t="s">
        <v>117</v>
      </c>
    </row>
    <row r="75" ht="24" customHeight="1" spans="2:2" x14ac:dyDescent="0.25">
      <c r="B75" s="28" t="s">
        <v>118</v>
      </c>
    </row>
    <row r="76" ht="12" customHeight="1" x14ac:dyDescent="0.25"/>
    <row r="77" ht="6" customHeight="1" x14ac:dyDescent="0.25"/>
    <row r="78" ht="20" customHeight="1" spans="1:2" x14ac:dyDescent="0.25">
      <c r="A78" s="29" t="s">
        <v>17</v>
      </c>
      <c r="B78" s="29"/>
    </row>
    <row r="79" ht="20" customHeight="1" spans="1:2" x14ac:dyDescent="0.25">
      <c r="A79" s="30" t="s">
        <v>18</v>
      </c>
      <c r="B79" s="30"/>
    </row>
  </sheetData>
  <mergeCells count="2">
    <mergeCell ref="A78:B78"/>
    <mergeCell ref="A79:B79"/>
  </mergeCells>
  <hyperlinks>
    <hyperlink ref="A7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Cash Flow Statement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Cash Flow Statement</dc:title>
  <dc:subject>Financial Template</dc:subject>
  <dc:description>Free Cash Flow Statement template by FinancialAha.com</dc:description>
  <cp:keywords>finance, template, spreadsheet, FinancialAha</cp:keywords>
  <cp:category>Finance</cp:category>
  <cp:lastModifiedBy>Unknown</cp:lastModifiedBy>
  <cp:lastPrinted>2026-04-01T17:59:58Z</cp:lastPrinted>
  <dcterms:created xsi:type="dcterms:W3CDTF">2026-04-01T17:59:58Z</dcterms:created>
  <dcterms:modified xsi:type="dcterms:W3CDTF">2026-04-01T17:59:58Z</dcterms:modified>
</cp:coreProperties>
</file>