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ill Tracker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<sst xmlns="http://schemas.openxmlformats.org/spreadsheetml/2006/main" count="195" uniqueCount="106">
  <si>
    <t>Bill Tracker</t>
  </si>
  <si>
    <t>Track monthly bills, due dates, and payment status</t>
  </si>
  <si>
    <t>by FinancialAha.com</t>
  </si>
  <si>
    <t>TOTAL MONTHLY BILLS</t>
  </si>
  <si>
    <t>BILLS PAID</t>
  </si>
  <si>
    <t>BILLS UNPAID</t>
  </si>
  <si>
    <t>total amount due this month</t>
  </si>
  <si>
    <t>bills marked as paid</t>
  </si>
  <si>
    <t>bills still outstanding</t>
  </si>
  <si>
    <t>TOTAL PAID AMOUNT</t>
  </si>
  <si>
    <t>REMAINING DUE</t>
  </si>
  <si>
    <t>NEXT DUE DATE</t>
  </si>
  <si>
    <t>amount already paid</t>
  </si>
  <si>
    <t>still owed this month</t>
  </si>
  <si>
    <t>earliest unpaid bill</t>
  </si>
  <si>
    <t>BILLS BY CATEGORY</t>
  </si>
  <si>
    <t>PAYMENT STATUS BY CATEGORY</t>
  </si>
  <si>
    <t>Created with FinancialAha.com - Free financial tools and templates</t>
  </si>
  <si>
    <t>Get a premium spreadsheet from FinancialAha.com</t>
  </si>
  <si>
    <t>Category</t>
  </si>
  <si>
    <t>Housing</t>
  </si>
  <si>
    <t>Utilities</t>
  </si>
  <si>
    <t>Insurance</t>
  </si>
  <si>
    <t>Subscriptions</t>
  </si>
  <si>
    <t>Debt</t>
  </si>
  <si>
    <t>Other</t>
  </si>
  <si>
    <t>Amount</t>
  </si>
  <si>
    <t>Paid</t>
  </si>
  <si>
    <t>Unpaid</t>
  </si>
  <si>
    <t>Track your monthly bills in the yellow cells below. Totals update automatically.</t>
  </si>
  <si>
    <t>Bill Name</t>
  </si>
  <si>
    <t>Due Date</t>
  </si>
  <si>
    <t>Date Paid</t>
  </si>
  <si>
    <t>Notes</t>
  </si>
  <si>
    <t>Rent</t>
  </si>
  <si>
    <t>Yes</t>
  </si>
  <si>
    <t>Monthly rent</t>
  </si>
  <si>
    <t>Electric Bill</t>
  </si>
  <si>
    <t/>
  </si>
  <si>
    <t>Water Bill</t>
  </si>
  <si>
    <t>Internet</t>
  </si>
  <si>
    <t>Fiber plan</t>
  </si>
  <si>
    <t>Car Insurance</t>
  </si>
  <si>
    <t>6-month policy</t>
  </si>
  <si>
    <t>Health Insurance</t>
  </si>
  <si>
    <t>Employer plan</t>
  </si>
  <si>
    <t>Netflix</t>
  </si>
  <si>
    <t>Standard plan</t>
  </si>
  <si>
    <t>Spotify</t>
  </si>
  <si>
    <t>Gym Membership</t>
  </si>
  <si>
    <t>Annual contract</t>
  </si>
  <si>
    <t>Phone Bill</t>
  </si>
  <si>
    <t>No</t>
  </si>
  <si>
    <t>Credit Card Payment</t>
  </si>
  <si>
    <t>Minimum payment</t>
  </si>
  <si>
    <t>Student Loan</t>
  </si>
  <si>
    <t>Federal loan</t>
  </si>
  <si>
    <t>Renters Insurance</t>
  </si>
  <si>
    <t>Cloud Storage</t>
  </si>
  <si>
    <t>iCloud</t>
  </si>
  <si>
    <t>Gas Bill</t>
  </si>
  <si>
    <t>TOTALS</t>
  </si>
  <si>
    <t>How to Use This Template</t>
  </si>
  <si>
    <t>A quick guide to getting the most from your Bill Tracker.</t>
  </si>
  <si>
    <t>GETTING STARTED</t>
  </si>
  <si>
    <t>1. Go to the "Bill Tracker" sheet</t>
  </si>
  <si>
    <t>2. Enter each monthly bill in the yellow cells - name, category, due date, amount, and payment status</t>
  </si>
  <si>
    <t>3. Select a category from the dropdown list in column B</t>
  </si>
  <si>
    <t>4. Mark each bill as "Yes" or "No" in the Paid column using the dropdown</t>
  </si>
  <si>
    <t>5. When you pay a bill, change Paid to "Yes" and enter the Date Paid</t>
  </si>
  <si>
    <t>6. Check the Dashboard for a visual overview of your bill status</t>
  </si>
  <si>
    <t>THE BILL TRACKER</t>
  </si>
  <si>
    <t>Bill Name: The name of the bill or service (e.g., "Rent", "Electric Bill").</t>
  </si>
  <si>
    <t>Category: Choose from 6 categories using the dropdown.</t>
  </si>
  <si>
    <t>Due Date: When the bill is due (MM/DD/YYYY format).</t>
  </si>
  <si>
    <t>Amount: How much the bill is for (enter as a positive number).</t>
  </si>
  <si>
    <t>Paid: Select "Yes" or "No" from the dropdown.</t>
  </si>
  <si>
    <t>Date Paid: When you actually paid the bill (leave blank if unpaid).</t>
  </si>
  <si>
    <t>Notes: Optional space for details like account numbers or plan names.</t>
  </si>
  <si>
    <t>There are 20 rows available. If you need more, insert rows above the totals row.</t>
  </si>
  <si>
    <t>CATEGORIES</t>
  </si>
  <si>
    <t>Housing - Rent, mortgage, HOA fees, property tax.</t>
  </si>
  <si>
    <t>Utilities - Electric, gas, water, internet, phone.</t>
  </si>
  <si>
    <t>Insurance - Car, health, renters, life, home insurance.</t>
  </si>
  <si>
    <t>Subscriptions - Streaming services, apps, memberships.</t>
  </si>
  <si>
    <t>Debt - Credit card payments, student loans, car payments.</t>
  </si>
  <si>
    <t>Other - Anything that does not fit the categories above.</t>
  </si>
  <si>
    <t>THE DASHBOARD</t>
  </si>
  <si>
    <t>Total Monthly Bills: Sum of all bill amounts in the tracker.</t>
  </si>
  <si>
    <t>Bills Paid: Count of bills marked as "Yes" in the Paid column.</t>
  </si>
  <si>
    <t>Bills Unpaid: Count of bills still marked as "No".</t>
  </si>
  <si>
    <t>Total Paid Amount: Dollar amount of all paid bills combined.</t>
  </si>
  <si>
    <t>Remaining Due: Dollar amount of all unpaid bills combined.</t>
  </si>
  <si>
    <t>Next Due Date: The earliest due date among unpaid bills.</t>
  </si>
  <si>
    <t>The pie chart shows how your bills break down by category.</t>
  </si>
  <si>
    <t>The bar chart shows paid vs unpaid amounts for each category.</t>
  </si>
  <si>
    <t>TIPS</t>
  </si>
  <si>
    <t>Update the Paid column and Date Paid as soon as you pay each bill.</t>
  </si>
  <si>
    <t>Review the Dashboard at the start of each month to see what is coming up.</t>
  </si>
  <si>
    <t>The "Next Due Date" KPI helps you stay on top of upcoming payments.</t>
  </si>
  <si>
    <t>Save a copy of this file for each month to build a payment history.</t>
  </si>
  <si>
    <t>Name each file with the month (e.g., "Bills-March-2026.xlsx").</t>
  </si>
  <si>
    <t>COMPATIBILITY</t>
  </si>
  <si>
    <t>This template works in Microsoft Excel, Google Sheets, and LibreOffice Calc.</t>
  </si>
  <si>
    <t>No macros or VBA required - everything is formula-driven.</t>
  </si>
  <si>
    <t>Dropdowns for Category and Paid status work in all three applications.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</si>
</sst>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$#,##0"/>
    <numFmt numFmtId="165" formatCode="MMM DD, YYYY"/>
    <numFmt numFmtId="166" formatCode="MM/DD/YYYY"/>
    <numFmt numFmtId="167" formatCode="$#,##0.00"/>
    <numFmt numFmtId="168" formatCode="#,##0 &quot;bills&quot;"/>
    <numFmt numFmtId="169" formatCode="#,##0 &quot;paid&quot;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A1D26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</fills>
  <borders count="7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left" vertical="center" indent="1"/>
      <protection locked="0"/>
    </xf>
    <xf numFmtId="166" fontId="16" fillId="3" borderId="5" xfId="0" applyNumberFormat="1" applyFont="1" applyFill="1" applyBorder="1" applyAlignment="1" applyProtection="1">
      <alignment horizontal="center" vertical="center"/>
      <protection locked="0"/>
    </xf>
    <xf numFmtId="167" fontId="16" fillId="3" borderId="5" xfId="0" applyNumberFormat="1" applyFont="1" applyFill="1" applyBorder="1" applyAlignment="1" applyProtection="1">
      <alignment horizontal="right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left" vertical="center" indent="1"/>
    </xf>
    <xf numFmtId="168" fontId="17" fillId="0" borderId="6" xfId="0" applyNumberFormat="1" applyFont="1" applyBorder="1" applyAlignment="1" applyProtection="1">
      <alignment horizontal="right" vertical="center"/>
    </xf>
    <xf numFmtId="0" fontId="17" fillId="0" borderId="6" xfId="0" applyFont="1" applyBorder="1" applyAlignment="1" applyProtection="1">
      <alignment horizontal="right" vertical="center"/>
    </xf>
    <xf numFmtId="167" fontId="17" fillId="0" borderId="6" xfId="0" applyNumberFormat="1" applyFont="1" applyBorder="1" applyAlignment="1" applyProtection="1">
      <alignment horizontal="right" vertical="center"/>
    </xf>
    <xf numFmtId="169" fontId="17" fillId="0" borderId="6" xfId="0" applyNumberFormat="1" applyFont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Bills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Dashboard!$B$50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cat>
            <c:strRef>
              <c:f>Dashboard!$C$49:$H$49</c:f>
              <c:strCache>
                <c:ptCount val="6"/>
                <c:pt idx="0">
                  <c:v>Housing</c:v>
                </c:pt>
                <c:pt idx="1">
                  <c:v>Utilities</c:v>
                </c:pt>
                <c:pt idx="2">
                  <c:v>Insurance</c:v>
                </c:pt>
                <c:pt idx="3">
                  <c:v>Subscriptions</c:v>
                </c:pt>
                <c:pt idx="4">
                  <c:v>Debt</c:v>
                </c:pt>
                <c:pt idx="5">
                  <c:v>Other</c:v>
                </c:pt>
              </c:strCache>
            </c:strRef>
          </c:cat>
          <c:val>
            <c:numRef>
              <c:f>Dashboard!$C$50:$H$50</c:f>
              <c:numCache>
                <c:formatCode>$#,##0</c:formatCode>
                <c:ptCount val="6"/>
                <c:pt idx="0">
                  <c:v>1400</c:v>
                </c:pt>
                <c:pt idx="1">
                  <c:v>345</c:v>
                </c:pt>
                <c:pt idx="2">
                  <c:v>555</c:v>
                </c:pt>
                <c:pt idx="3">
                  <c:v>29.97</c:v>
                </c:pt>
                <c:pt idx="4">
                  <c:v>570</c:v>
                </c:pt>
                <c:pt idx="5">
                  <c:v>45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Payment Status by Category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Dashboard!$B$52</c:f>
              <c:strCache>
                <c:ptCount val="1"/>
                <c:pt idx="0">
                  <c:v>Paid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Dashboard!$C$51:$H$51</c:f>
              <c:strCache>
                <c:ptCount val="6"/>
                <c:pt idx="0">
                  <c:v>Housing</c:v>
                </c:pt>
                <c:pt idx="1">
                  <c:v>Utilities</c:v>
                </c:pt>
                <c:pt idx="2">
                  <c:v>Insurance</c:v>
                </c:pt>
                <c:pt idx="3">
                  <c:v>Subscriptions</c:v>
                </c:pt>
                <c:pt idx="4">
                  <c:v>Debt</c:v>
                </c:pt>
                <c:pt idx="5">
                  <c:v>Other</c:v>
                </c:pt>
              </c:strCache>
            </c:strRef>
          </c:cat>
          <c:val>
            <c:numRef>
              <c:f>Dashboard!$C$52:$H$52</c:f>
              <c:numCache>
                <c:formatCode>$#,##0</c:formatCode>
                <c:ptCount val="6"/>
                <c:pt idx="0">
                  <c:v>1400</c:v>
                </c:pt>
                <c:pt idx="1">
                  <c:v>230</c:v>
                </c:pt>
                <c:pt idx="2">
                  <c:v>555</c:v>
                </c:pt>
                <c:pt idx="3">
                  <c:v>26.98</c:v>
                </c:pt>
                <c:pt idx="4">
                  <c:v>0</c:v>
                </c:pt>
                <c:pt idx="5">
                  <c:v>45</c:v>
                </c:pt>
              </c:numCache>
            </c:numRef>
          </c:val>
        </c:ser>
        <c:ser>
          <c:idx val="1"/>
          <c:order val="1"/>
          <c:tx>
            <c:strRef>
              <c:f>Dashboard!$B$53</c:f>
              <c:strCache>
                <c:ptCount val="1"/>
                <c:pt idx="0">
                  <c:v>Unpaid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Dashboard!$C$51:$H$51</c:f>
              <c:strCache>
                <c:ptCount val="6"/>
                <c:pt idx="0">
                  <c:v>Housing</c:v>
                </c:pt>
                <c:pt idx="1">
                  <c:v>Utilities</c:v>
                </c:pt>
                <c:pt idx="2">
                  <c:v>Insurance</c:v>
                </c:pt>
                <c:pt idx="3">
                  <c:v>Subscriptions</c:v>
                </c:pt>
                <c:pt idx="4">
                  <c:v>Debt</c:v>
                </c:pt>
                <c:pt idx="5">
                  <c:v>Other</c:v>
                </c:pt>
              </c:strCache>
            </c:strRef>
          </c:cat>
          <c:val>
            <c:numRef>
              <c:f>Dashboard!$C$53:$H$53</c:f>
              <c:numCache>
                <c:formatCode>$#,##0</c:formatCode>
                <c:ptCount val="6"/>
                <c:pt idx="0">
                  <c:v>0</c:v>
                </c:pt>
                <c:pt idx="1">
                  <c:v>115</c:v>
                </c:pt>
                <c:pt idx="2">
                  <c:v>0</c:v>
                </c:pt>
                <c:pt idx="3">
                  <c:v>2.99</c:v>
                </c:pt>
                <c:pt idx="4">
                  <c:v>570</c:v>
                </c:pt>
                <c:pt idx="5">
                  <c:v>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30"/>
  <sheetViews>
    <sheetView workbookViewId="0" showGridLines="0" zoomScale="125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6" customWidth="1"/>
    <col min="3" max="4" width="14" customWidth="1"/>
    <col min="5" max="5" width="10" customWidth="1"/>
    <col min="6" max="6" width="14" customWidth="1"/>
    <col min="7" max="7" width="24" customWidth="1"/>
  </cols>
  <sheetData>
    <row r="1" ht="48" customHeight="1" spans="1:7" x14ac:dyDescent="0.25">
      <c r="A1" s="17" t="s">
        <v>0</v>
      </c>
      <c r="B1" s="17"/>
      <c r="C1" s="17"/>
      <c r="D1" s="17"/>
      <c r="E1" s="17"/>
      <c r="F1" s="17"/>
      <c r="G1" s="17"/>
    </row>
    <row r="2" ht="24" customHeight="1" spans="1:7" x14ac:dyDescent="0.25">
      <c r="A2" s="18" t="s">
        <v>29</v>
      </c>
      <c r="B2" s="18"/>
      <c r="C2" s="18"/>
      <c r="D2" s="18"/>
      <c r="E2" s="18"/>
      <c r="F2" s="18"/>
      <c r="G2" s="18"/>
    </row>
    <row r="3" ht="14" customHeight="1" x14ac:dyDescent="0.25"/>
    <row r="4" ht="32" customHeight="1" spans="1:7" x14ac:dyDescent="0.25">
      <c r="A4" s="19" t="s">
        <v>30</v>
      </c>
      <c r="B4" s="19" t="s">
        <v>19</v>
      </c>
      <c r="C4" s="20" t="s">
        <v>31</v>
      </c>
      <c r="D4" s="20" t="s">
        <v>26</v>
      </c>
      <c r="E4" s="20" t="s">
        <v>27</v>
      </c>
      <c r="F4" s="20" t="s">
        <v>32</v>
      </c>
      <c r="G4" s="19" t="s">
        <v>33</v>
      </c>
    </row>
    <row r="5" ht="26" customHeight="1" spans="1:7" x14ac:dyDescent="0.25">
      <c r="A5" s="21" t="s">
        <v>34</v>
      </c>
      <c r="B5" s="21" t="s">
        <v>20</v>
      </c>
      <c r="C5" s="22">
        <v>46082</v>
      </c>
      <c r="D5" s="23">
        <v>1400</v>
      </c>
      <c r="E5" s="24" t="s">
        <v>35</v>
      </c>
      <c r="F5" s="22">
        <v>46082</v>
      </c>
      <c r="G5" s="21" t="s">
        <v>36</v>
      </c>
    </row>
    <row r="6" ht="26" customHeight="1" spans="1:7" x14ac:dyDescent="0.25">
      <c r="A6" s="21" t="s">
        <v>37</v>
      </c>
      <c r="B6" s="21" t="s">
        <v>21</v>
      </c>
      <c r="C6" s="22">
        <v>46086</v>
      </c>
      <c r="D6" s="23">
        <v>120</v>
      </c>
      <c r="E6" s="24" t="s">
        <v>35</v>
      </c>
      <c r="F6" s="22">
        <v>46085</v>
      </c>
      <c r="G6" s="21" t="s">
        <v>38</v>
      </c>
    </row>
    <row r="7" ht="26" customHeight="1" spans="1:7" x14ac:dyDescent="0.25">
      <c r="A7" s="21" t="s">
        <v>39</v>
      </c>
      <c r="B7" s="21" t="s">
        <v>21</v>
      </c>
      <c r="C7" s="22">
        <v>46091</v>
      </c>
      <c r="D7" s="23">
        <v>45</v>
      </c>
      <c r="E7" s="24" t="s">
        <v>35</v>
      </c>
      <c r="F7" s="22">
        <v>46090</v>
      </c>
      <c r="G7" s="21" t="s">
        <v>38</v>
      </c>
    </row>
    <row r="8" ht="26" customHeight="1" spans="1:7" x14ac:dyDescent="0.25">
      <c r="A8" s="21" t="s">
        <v>40</v>
      </c>
      <c r="B8" s="21" t="s">
        <v>21</v>
      </c>
      <c r="C8" s="22">
        <v>46093</v>
      </c>
      <c r="D8" s="23">
        <v>65</v>
      </c>
      <c r="E8" s="24" t="s">
        <v>35</v>
      </c>
      <c r="F8" s="22">
        <v>46092</v>
      </c>
      <c r="G8" s="21" t="s">
        <v>41</v>
      </c>
    </row>
    <row r="9" ht="26" customHeight="1" spans="1:7" x14ac:dyDescent="0.25">
      <c r="A9" s="21" t="s">
        <v>42</v>
      </c>
      <c r="B9" s="21" t="s">
        <v>22</v>
      </c>
      <c r="C9" s="22">
        <v>46096</v>
      </c>
      <c r="D9" s="23">
        <v>180</v>
      </c>
      <c r="E9" s="24" t="s">
        <v>35</v>
      </c>
      <c r="F9" s="22">
        <v>46095</v>
      </c>
      <c r="G9" s="21" t="s">
        <v>43</v>
      </c>
    </row>
    <row r="10" ht="26" customHeight="1" spans="1:7" x14ac:dyDescent="0.25">
      <c r="A10" s="21" t="s">
        <v>44</v>
      </c>
      <c r="B10" s="21" t="s">
        <v>22</v>
      </c>
      <c r="C10" s="22">
        <v>46082</v>
      </c>
      <c r="D10" s="23">
        <v>350</v>
      </c>
      <c r="E10" s="24" t="s">
        <v>35</v>
      </c>
      <c r="F10" s="22">
        <v>46082</v>
      </c>
      <c r="G10" s="21" t="s">
        <v>45</v>
      </c>
    </row>
    <row r="11" ht="26" customHeight="1" spans="1:7" x14ac:dyDescent="0.25">
      <c r="A11" s="21" t="s">
        <v>46</v>
      </c>
      <c r="B11" s="21" t="s">
        <v>23</v>
      </c>
      <c r="C11" s="22">
        <v>46089</v>
      </c>
      <c r="D11" s="23">
        <v>15.99</v>
      </c>
      <c r="E11" s="24" t="s">
        <v>35</v>
      </c>
      <c r="F11" s="22">
        <v>46089</v>
      </c>
      <c r="G11" s="21" t="s">
        <v>47</v>
      </c>
    </row>
    <row r="12" ht="26" customHeight="1" spans="1:7" x14ac:dyDescent="0.25">
      <c r="A12" s="21" t="s">
        <v>48</v>
      </c>
      <c r="B12" s="21" t="s">
        <v>23</v>
      </c>
      <c r="C12" s="22">
        <v>46095</v>
      </c>
      <c r="D12" s="23">
        <v>10.99</v>
      </c>
      <c r="E12" s="24" t="s">
        <v>35</v>
      </c>
      <c r="F12" s="22">
        <v>46095</v>
      </c>
      <c r="G12" s="21" t="s">
        <v>38</v>
      </c>
    </row>
    <row r="13" ht="26" customHeight="1" spans="1:7" x14ac:dyDescent="0.25">
      <c r="A13" s="21" t="s">
        <v>49</v>
      </c>
      <c r="B13" s="21" t="s">
        <v>25</v>
      </c>
      <c r="C13" s="22">
        <v>46082</v>
      </c>
      <c r="D13" s="23">
        <v>45</v>
      </c>
      <c r="E13" s="24" t="s">
        <v>35</v>
      </c>
      <c r="F13" s="22">
        <v>46082</v>
      </c>
      <c r="G13" s="21" t="s">
        <v>50</v>
      </c>
    </row>
    <row r="14" ht="26" customHeight="1" spans="1:7" x14ac:dyDescent="0.25">
      <c r="A14" s="21" t="s">
        <v>51</v>
      </c>
      <c r="B14" s="21" t="s">
        <v>21</v>
      </c>
      <c r="C14" s="22">
        <v>46099</v>
      </c>
      <c r="D14" s="23">
        <v>55</v>
      </c>
      <c r="E14" s="24" t="s">
        <v>52</v>
      </c>
      <c r="F14" s="22" t="s">
        <v>38</v>
      </c>
      <c r="G14" s="21" t="s">
        <v>38</v>
      </c>
    </row>
    <row r="15" ht="26" customHeight="1" spans="1:7" x14ac:dyDescent="0.25">
      <c r="A15" s="21" t="s">
        <v>53</v>
      </c>
      <c r="B15" s="21" t="s">
        <v>24</v>
      </c>
      <c r="C15" s="22">
        <v>46101</v>
      </c>
      <c r="D15" s="23">
        <v>250</v>
      </c>
      <c r="E15" s="24" t="s">
        <v>52</v>
      </c>
      <c r="F15" s="22" t="s">
        <v>38</v>
      </c>
      <c r="G15" s="21" t="s">
        <v>54</v>
      </c>
    </row>
    <row r="16" ht="26" customHeight="1" spans="1:7" x14ac:dyDescent="0.25">
      <c r="A16" s="21" t="s">
        <v>55</v>
      </c>
      <c r="B16" s="21" t="s">
        <v>24</v>
      </c>
      <c r="C16" s="22">
        <v>46106</v>
      </c>
      <c r="D16" s="23">
        <v>320</v>
      </c>
      <c r="E16" s="24" t="s">
        <v>52</v>
      </c>
      <c r="F16" s="22" t="s">
        <v>38</v>
      </c>
      <c r="G16" s="21" t="s">
        <v>56</v>
      </c>
    </row>
    <row r="17" ht="26" customHeight="1" spans="1:7" x14ac:dyDescent="0.25">
      <c r="A17" s="21" t="s">
        <v>57</v>
      </c>
      <c r="B17" s="21" t="s">
        <v>22</v>
      </c>
      <c r="C17" s="22">
        <v>46082</v>
      </c>
      <c r="D17" s="23">
        <v>25</v>
      </c>
      <c r="E17" s="24" t="s">
        <v>35</v>
      </c>
      <c r="F17" s="22">
        <v>46082</v>
      </c>
      <c r="G17" s="21" t="s">
        <v>38</v>
      </c>
    </row>
    <row r="18" ht="26" customHeight="1" spans="1:7" x14ac:dyDescent="0.25">
      <c r="A18" s="21" t="s">
        <v>58</v>
      </c>
      <c r="B18" s="21" t="s">
        <v>23</v>
      </c>
      <c r="C18" s="22">
        <v>46103</v>
      </c>
      <c r="D18" s="23">
        <v>2.99</v>
      </c>
      <c r="E18" s="24" t="s">
        <v>52</v>
      </c>
      <c r="F18" s="22" t="s">
        <v>38</v>
      </c>
      <c r="G18" s="21" t="s">
        <v>59</v>
      </c>
    </row>
    <row r="19" ht="26" customHeight="1" spans="1:7" x14ac:dyDescent="0.25">
      <c r="A19" s="21" t="s">
        <v>60</v>
      </c>
      <c r="B19" s="21" t="s">
        <v>21</v>
      </c>
      <c r="C19" s="22">
        <v>46109</v>
      </c>
      <c r="D19" s="23">
        <v>60</v>
      </c>
      <c r="E19" s="24" t="s">
        <v>52</v>
      </c>
      <c r="F19" s="22" t="s">
        <v>38</v>
      </c>
      <c r="G19" s="21" t="s">
        <v>38</v>
      </c>
    </row>
    <row r="20" ht="26" customHeight="1" spans="1:7" x14ac:dyDescent="0.25">
      <c r="A20" s="21" t="s">
        <v>38</v>
      </c>
      <c r="B20" s="21" t="s">
        <v>38</v>
      </c>
      <c r="C20" s="22" t="s">
        <v>38</v>
      </c>
      <c r="D20" s="23" t="s">
        <v>38</v>
      </c>
      <c r="E20" s="24" t="s">
        <v>38</v>
      </c>
      <c r="F20" s="22" t="s">
        <v>38</v>
      </c>
      <c r="G20" s="21" t="s">
        <v>38</v>
      </c>
    </row>
    <row r="21" ht="26" customHeight="1" spans="1:7" x14ac:dyDescent="0.25">
      <c r="A21" s="21" t="s">
        <v>38</v>
      </c>
      <c r="B21" s="21" t="s">
        <v>38</v>
      </c>
      <c r="C21" s="22" t="s">
        <v>38</v>
      </c>
      <c r="D21" s="23" t="s">
        <v>38</v>
      </c>
      <c r="E21" s="24" t="s">
        <v>38</v>
      </c>
      <c r="F21" s="22" t="s">
        <v>38</v>
      </c>
      <c r="G21" s="21" t="s">
        <v>38</v>
      </c>
    </row>
    <row r="22" ht="26" customHeight="1" spans="1:7" x14ac:dyDescent="0.25">
      <c r="A22" s="21" t="s">
        <v>38</v>
      </c>
      <c r="B22" s="21" t="s">
        <v>38</v>
      </c>
      <c r="C22" s="22" t="s">
        <v>38</v>
      </c>
      <c r="D22" s="23" t="s">
        <v>38</v>
      </c>
      <c r="E22" s="24" t="s">
        <v>38</v>
      </c>
      <c r="F22" s="22" t="s">
        <v>38</v>
      </c>
      <c r="G22" s="21" t="s">
        <v>38</v>
      </c>
    </row>
    <row r="23" ht="26" customHeight="1" spans="1:7" x14ac:dyDescent="0.25">
      <c r="A23" s="21" t="s">
        <v>38</v>
      </c>
      <c r="B23" s="21" t="s">
        <v>38</v>
      </c>
      <c r="C23" s="22" t="s">
        <v>38</v>
      </c>
      <c r="D23" s="23" t="s">
        <v>38</v>
      </c>
      <c r="E23" s="24" t="s">
        <v>38</v>
      </c>
      <c r="F23" s="22" t="s">
        <v>38</v>
      </c>
      <c r="G23" s="21" t="s">
        <v>38</v>
      </c>
    </row>
    <row r="24" ht="26" customHeight="1" spans="1:7" x14ac:dyDescent="0.25">
      <c r="A24" s="21" t="s">
        <v>38</v>
      </c>
      <c r="B24" s="21" t="s">
        <v>38</v>
      </c>
      <c r="C24" s="22" t="s">
        <v>38</v>
      </c>
      <c r="D24" s="23" t="s">
        <v>38</v>
      </c>
      <c r="E24" s="24" t="s">
        <v>38</v>
      </c>
      <c r="F24" s="22" t="s">
        <v>38</v>
      </c>
      <c r="G24" s="21" t="s">
        <v>38</v>
      </c>
    </row>
    <row r="25" ht="6" customHeight="1" x14ac:dyDescent="0.25"/>
    <row r="26" ht="26" customHeight="1" spans="1:5" x14ac:dyDescent="0.25">
      <c r="A26" s="25" t="s">
        <v>61</v>
      </c>
      <c r="B26" s="26">
        <f>COUNTIF(D5:D24,"&gt;0")</f>
        <v>15</v>
      </c>
      <c r="C26" s="27" t="s">
        <v>38</v>
      </c>
      <c r="D26" s="28">
        <f>SUM(D5:D24)</f>
        <v>2944.9699999999993</v>
      </c>
      <c r="E26" s="29">
        <f>COUNTIF(E5:E24,"Yes")</f>
        <v>10</v>
      </c>
    </row>
    <row r="27" ht="10" customHeight="1" x14ac:dyDescent="0.25"/>
    <row r="28" ht="6" customHeight="1" x14ac:dyDescent="0.25"/>
    <row r="29" ht="20" customHeight="1" spans="1:7" x14ac:dyDescent="0.25">
      <c r="A29" s="14" t="s">
        <v>17</v>
      </c>
      <c r="B29" s="14"/>
      <c r="C29" s="14"/>
      <c r="D29" s="14"/>
      <c r="E29" s="14"/>
      <c r="F29" s="14"/>
      <c r="G29" s="14"/>
    </row>
    <row r="30" ht="20" customHeight="1" spans="1:7" x14ac:dyDescent="0.25">
      <c r="A30" s="15" t="s">
        <v>18</v>
      </c>
      <c r="B30" s="15"/>
      <c r="C30" s="15"/>
      <c r="D30" s="15"/>
      <c r="E30" s="15"/>
      <c r="F30" s="15"/>
      <c r="G30" s="15"/>
    </row>
  </sheetData>
  <sheetProtection sheet="1"/>
  <mergeCells count="4">
    <mergeCell ref="A1:G1"/>
    <mergeCell ref="A2:G2"/>
    <mergeCell ref="A29:G29"/>
    <mergeCell ref="A30:G30"/>
  </mergeCells>
  <dataValidations count="4">
    <dataValidation type="list" sqref="B10:B24">
      <formula1>"Housing,Utilities,Insurance,Subscriptions,Debt,Other"</formula1>
    </dataValidation>
    <dataValidation type="list" sqref="B5:B24">
      <formula1>"Housing,Utilities,Insurance,Subscriptions,Debt,Other"</formula1>
    </dataValidation>
    <dataValidation type="list" sqref="E10:E24">
      <formula1>"Yes,No"</formula1>
    </dataValidation>
    <dataValidation type="list" sqref="E5:E24">
      <formula1>"Yes,No"</formula1>
    </dataValidation>
  </dataValidations>
  <hyperlinks>
    <hyperlink ref="A3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SUM('Bill Tracker'!D5:D24)</f>
        <v>2944.9699999999993</v>
      </c>
      <c r="C5" s="5"/>
      <c r="E5" s="6">
        <f>COUNTIF('Bill Tracker'!E5:E24,"Yes")</f>
        <v>10</v>
      </c>
      <c r="F5" s="6"/>
      <c r="H5" s="7">
        <f>COUNTIF('Bill Tracker'!E5:E24,"No")</f>
        <v>5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SUMPRODUCT(('Bill Tracker'!E5:E24="Yes")*('Bill Tracker'!D5:D24))</f>
        <v>2256.9799999999996</v>
      </c>
      <c r="C9" s="9"/>
      <c r="E9" s="10">
        <f>SUMPRODUCT(('Bill Tracker'!E5:E24="No")*('Bill Tracker'!D5:D24))</f>
        <v>687.99</v>
      </c>
      <c r="F9" s="10"/>
      <c r="H9" s="11">
        <f>IFERROR(MINIFS('Bill Tracker'!C5:C24,'Bill Tracker'!E5:E24,"No",'Bill Tracker'!D5:D24,"&gt;0"),"None")</f>
        <v>46099</v>
      </c>
      <c r="I9" s="11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2" t="s">
        <v>15</v>
      </c>
      <c r="C12" s="13"/>
      <c r="D12" s="13"/>
      <c r="E12" s="13"/>
      <c r="F12" s="13"/>
      <c r="G12" s="13"/>
      <c r="H12" s="13"/>
      <c r="I12" s="13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2" t="s">
        <v>16</v>
      </c>
      <c r="C29" s="13"/>
      <c r="D29" s="13"/>
      <c r="E29" s="13"/>
      <c r="F29" s="13"/>
      <c r="G29" s="13"/>
      <c r="H29" s="13"/>
      <c r="I29" s="13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4" t="s">
        <v>17</v>
      </c>
      <c r="B47" s="14"/>
      <c r="C47" s="14"/>
      <c r="D47" s="14"/>
      <c r="E47" s="14"/>
      <c r="F47" s="14"/>
      <c r="G47" s="14"/>
      <c r="H47" s="14"/>
      <c r="I47" s="14"/>
    </row>
    <row r="48" ht="20" customHeight="1" spans="1:9" x14ac:dyDescent="0.25">
      <c r="A48" s="15" t="s">
        <v>18</v>
      </c>
      <c r="B48" s="15"/>
      <c r="C48" s="15"/>
      <c r="D48" s="15"/>
      <c r="E48" s="15"/>
      <c r="F48" s="15"/>
      <c r="G48" s="15"/>
      <c r="H48" s="15"/>
      <c r="I48" s="15"/>
    </row>
    <row r="49" ht="1" customHeight="1" spans="2:8" x14ac:dyDescent="0.25">
      <c r="B49" s="16" t="s">
        <v>19</v>
      </c>
      <c r="C49" s="16" t="s">
        <v>20</v>
      </c>
      <c r="D49" s="16" t="s">
        <v>21</v>
      </c>
      <c r="E49" s="16" t="s">
        <v>22</v>
      </c>
      <c r="F49" s="16" t="s">
        <v>23</v>
      </c>
      <c r="G49" s="16" t="s">
        <v>24</v>
      </c>
      <c r="H49" s="16" t="s">
        <v>25</v>
      </c>
    </row>
    <row r="50" ht="1" customHeight="1" spans="2:8" x14ac:dyDescent="0.25">
      <c r="B50" s="16" t="s">
        <v>26</v>
      </c>
      <c r="C50" s="16">
        <f>SUMIF('Bill Tracker'!B5:B24,"Housing",'Bill Tracker'!D5:D24)</f>
        <v>1400</v>
      </c>
      <c r="D50" s="16">
        <f>SUMIF('Bill Tracker'!B5:B24,"Utilities",'Bill Tracker'!D5:D24)</f>
        <v>345</v>
      </c>
      <c r="E50" s="16">
        <f>SUMIF('Bill Tracker'!B5:B24,"Insurance",'Bill Tracker'!D5:D24)</f>
        <v>555</v>
      </c>
      <c r="F50" s="16">
        <f>SUMIF('Bill Tracker'!B5:B24,"Subscriptions",'Bill Tracker'!D5:D24)</f>
        <v>29.97</v>
      </c>
      <c r="G50" s="16">
        <f>SUMIF('Bill Tracker'!B5:B24,"Debt",'Bill Tracker'!D5:D24)</f>
        <v>570</v>
      </c>
      <c r="H50" s="16">
        <f>SUMIF('Bill Tracker'!B5:B24,"Other",'Bill Tracker'!D5:D24)</f>
        <v>45</v>
      </c>
    </row>
    <row r="51" ht="1" customHeight="1" spans="2:8" x14ac:dyDescent="0.25">
      <c r="B51" s="16" t="s">
        <v>19</v>
      </c>
      <c r="C51" s="16" t="s">
        <v>20</v>
      </c>
      <c r="D51" s="16" t="s">
        <v>21</v>
      </c>
      <c r="E51" s="16" t="s">
        <v>22</v>
      </c>
      <c r="F51" s="16" t="s">
        <v>23</v>
      </c>
      <c r="G51" s="16" t="s">
        <v>24</v>
      </c>
      <c r="H51" s="16" t="s">
        <v>25</v>
      </c>
    </row>
    <row r="52" ht="1" customHeight="1" spans="2:8" x14ac:dyDescent="0.25">
      <c r="B52" s="16" t="s">
        <v>27</v>
      </c>
      <c r="C52" s="16">
        <f>SUMPRODUCT(('Bill Tracker'!B5:B24="Housing")*('Bill Tracker'!E5:E24="Yes")*('Bill Tracker'!D5:D24))</f>
        <v>1400</v>
      </c>
      <c r="D52" s="16">
        <f>SUMPRODUCT(('Bill Tracker'!B5:B24="Utilities")*('Bill Tracker'!E5:E24="Yes")*('Bill Tracker'!D5:D24))</f>
        <v>230</v>
      </c>
      <c r="E52" s="16">
        <f>SUMPRODUCT(('Bill Tracker'!B5:B24="Insurance")*('Bill Tracker'!E5:E24="Yes")*('Bill Tracker'!D5:D24))</f>
        <v>555</v>
      </c>
      <c r="F52" s="16">
        <f>SUMPRODUCT(('Bill Tracker'!B5:B24="Subscriptions")*('Bill Tracker'!E5:E24="Yes")*('Bill Tracker'!D5:D24))</f>
        <v>26.98</v>
      </c>
      <c r="G52" s="16">
        <f>SUMPRODUCT(('Bill Tracker'!B5:B24="Debt")*('Bill Tracker'!E5:E24="Yes")*('Bill Tracker'!D5:D24))</f>
        <v>0</v>
      </c>
      <c r="H52" s="16">
        <f>SUMPRODUCT(('Bill Tracker'!B5:B24="Other")*('Bill Tracker'!E5:E24="Yes")*('Bill Tracker'!D5:D24))</f>
        <v>45</v>
      </c>
    </row>
    <row r="53" ht="1" customHeight="1" spans="2:8" x14ac:dyDescent="0.25">
      <c r="B53" s="16" t="s">
        <v>28</v>
      </c>
      <c r="C53" s="16">
        <f>SUMPRODUCT(('Bill Tracker'!B5:B24="Housing")*('Bill Tracker'!E5:E24="No")*('Bill Tracker'!D5:D24))</f>
        <v>0</v>
      </c>
      <c r="D53" s="16">
        <f>SUMPRODUCT(('Bill Tracker'!B5:B24="Utilities")*('Bill Tracker'!E5:E24="No")*('Bill Tracker'!D5:D24))</f>
        <v>115</v>
      </c>
      <c r="E53" s="16">
        <f>SUMPRODUCT(('Bill Tracker'!B5:B24="Insurance")*('Bill Tracker'!E5:E24="No")*('Bill Tracker'!D5:D24))</f>
        <v>0</v>
      </c>
      <c r="F53" s="16">
        <f>SUMPRODUCT(('Bill Tracker'!B5:B24="Subscriptions")*('Bill Tracker'!E5:E24="No")*('Bill Tracker'!D5:D24))</f>
        <v>2.99</v>
      </c>
      <c r="G53" s="16">
        <f>SUMPRODUCT(('Bill Tracker'!B5:B24="Debt")*('Bill Tracker'!E5:E24="No")*('Bill Tracker'!D5:D24))</f>
        <v>570</v>
      </c>
      <c r="H53" s="16">
        <f>SUMPRODUCT(('Bill Tracker'!B5:B24="Other")*('Bill Tracker'!E5:E24="No")*('Bill Tracker'!D5:D24))</f>
        <v>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0" t="s">
        <v>62</v>
      </c>
    </row>
    <row r="2" ht="20" customHeight="1" spans="2:2" x14ac:dyDescent="0.25">
      <c r="B2" s="31" t="s">
        <v>63</v>
      </c>
    </row>
    <row r="3" ht="16" customHeight="1" x14ac:dyDescent="0.25"/>
    <row r="4" ht="28" customHeight="1" spans="1:2" x14ac:dyDescent="0.25">
      <c r="A4" s="32" t="s">
        <v>64</v>
      </c>
      <c r="B4" s="13"/>
    </row>
    <row r="6" ht="24" customHeight="1" spans="2:2" x14ac:dyDescent="0.25">
      <c r="B6" s="33" t="s">
        <v>65</v>
      </c>
    </row>
    <row r="7" ht="24" customHeight="1" spans="2:2" x14ac:dyDescent="0.25">
      <c r="B7" s="33" t="s">
        <v>66</v>
      </c>
    </row>
    <row r="8" ht="24" customHeight="1" spans="2:2" x14ac:dyDescent="0.25">
      <c r="B8" s="33" t="s">
        <v>67</v>
      </c>
    </row>
    <row r="9" ht="24" customHeight="1" spans="2:2" x14ac:dyDescent="0.25">
      <c r="B9" s="33" t="s">
        <v>68</v>
      </c>
    </row>
    <row r="10" ht="24" customHeight="1" spans="2:2" x14ac:dyDescent="0.25">
      <c r="B10" s="33" t="s">
        <v>69</v>
      </c>
    </row>
    <row r="11" ht="24" customHeight="1" spans="2:2" x14ac:dyDescent="0.25">
      <c r="B11" s="33" t="s">
        <v>70</v>
      </c>
    </row>
    <row r="12" ht="12" customHeight="1" x14ac:dyDescent="0.25"/>
    <row r="13" ht="28" customHeight="1" spans="1:2" x14ac:dyDescent="0.25">
      <c r="A13" s="32" t="s">
        <v>71</v>
      </c>
      <c r="B13" s="13"/>
    </row>
    <row r="15" ht="24" customHeight="1" spans="2:2" x14ac:dyDescent="0.25">
      <c r="B15" s="33" t="s">
        <v>72</v>
      </c>
    </row>
    <row r="16" ht="24" customHeight="1" spans="2:2" x14ac:dyDescent="0.25">
      <c r="B16" s="33" t="s">
        <v>73</v>
      </c>
    </row>
    <row r="17" ht="24" customHeight="1" spans="2:2" x14ac:dyDescent="0.25">
      <c r="B17" s="33" t="s">
        <v>74</v>
      </c>
    </row>
    <row r="18" ht="24" customHeight="1" spans="2:2" x14ac:dyDescent="0.25">
      <c r="B18" s="33" t="s">
        <v>75</v>
      </c>
    </row>
    <row r="19" ht="24" customHeight="1" spans="2:2" x14ac:dyDescent="0.25">
      <c r="B19" s="33" t="s">
        <v>76</v>
      </c>
    </row>
    <row r="20" ht="24" customHeight="1" spans="2:2" x14ac:dyDescent="0.25">
      <c r="B20" s="33" t="s">
        <v>77</v>
      </c>
    </row>
    <row r="21" ht="24" customHeight="1" spans="2:2" x14ac:dyDescent="0.25">
      <c r="B21" s="33" t="s">
        <v>78</v>
      </c>
    </row>
    <row r="22" ht="24" customHeight="1" spans="2:2" x14ac:dyDescent="0.25">
      <c r="B22" s="33" t="s">
        <v>79</v>
      </c>
    </row>
    <row r="23" ht="12" customHeight="1" x14ac:dyDescent="0.25"/>
    <row r="24" ht="28" customHeight="1" spans="1:2" x14ac:dyDescent="0.25">
      <c r="A24" s="32" t="s">
        <v>80</v>
      </c>
      <c r="B24" s="13"/>
    </row>
    <row r="26" ht="24" customHeight="1" spans="2:2" x14ac:dyDescent="0.25">
      <c r="B26" s="33" t="s">
        <v>81</v>
      </c>
    </row>
    <row r="27" ht="24" customHeight="1" spans="2:2" x14ac:dyDescent="0.25">
      <c r="B27" s="33" t="s">
        <v>82</v>
      </c>
    </row>
    <row r="28" ht="24" customHeight="1" spans="2:2" x14ac:dyDescent="0.25">
      <c r="B28" s="33" t="s">
        <v>83</v>
      </c>
    </row>
    <row r="29" ht="24" customHeight="1" spans="2:2" x14ac:dyDescent="0.25">
      <c r="B29" s="33" t="s">
        <v>84</v>
      </c>
    </row>
    <row r="30" ht="24" customHeight="1" spans="2:2" x14ac:dyDescent="0.25">
      <c r="B30" s="33" t="s">
        <v>85</v>
      </c>
    </row>
    <row r="31" ht="24" customHeight="1" spans="2:2" x14ac:dyDescent="0.25">
      <c r="B31" s="33" t="s">
        <v>86</v>
      </c>
    </row>
    <row r="32" ht="12" customHeight="1" x14ac:dyDescent="0.25"/>
    <row r="33" ht="28" customHeight="1" spans="1:2" x14ac:dyDescent="0.25">
      <c r="A33" s="32" t="s">
        <v>87</v>
      </c>
      <c r="B33" s="13"/>
    </row>
    <row r="35" ht="24" customHeight="1" spans="2:2" x14ac:dyDescent="0.25">
      <c r="B35" s="33" t="s">
        <v>88</v>
      </c>
    </row>
    <row r="36" ht="24" customHeight="1" spans="2:2" x14ac:dyDescent="0.25">
      <c r="B36" s="33" t="s">
        <v>89</v>
      </c>
    </row>
    <row r="37" ht="24" customHeight="1" spans="2:2" x14ac:dyDescent="0.25">
      <c r="B37" s="33" t="s">
        <v>90</v>
      </c>
    </row>
    <row r="38" ht="24" customHeight="1" spans="2:2" x14ac:dyDescent="0.25">
      <c r="B38" s="33" t="s">
        <v>91</v>
      </c>
    </row>
    <row r="39" ht="24" customHeight="1" spans="2:2" x14ac:dyDescent="0.25">
      <c r="B39" s="33" t="s">
        <v>92</v>
      </c>
    </row>
    <row r="40" ht="24" customHeight="1" spans="2:2" x14ac:dyDescent="0.25">
      <c r="B40" s="33" t="s">
        <v>93</v>
      </c>
    </row>
    <row r="41" ht="24" customHeight="1" spans="2:2" x14ac:dyDescent="0.25">
      <c r="B41" s="33" t="s">
        <v>94</v>
      </c>
    </row>
    <row r="42" ht="24" customHeight="1" spans="2:2" x14ac:dyDescent="0.25">
      <c r="B42" s="33" t="s">
        <v>95</v>
      </c>
    </row>
    <row r="43" ht="12" customHeight="1" x14ac:dyDescent="0.25"/>
    <row r="44" ht="28" customHeight="1" spans="1:2" x14ac:dyDescent="0.25">
      <c r="A44" s="32" t="s">
        <v>96</v>
      </c>
      <c r="B44" s="13"/>
    </row>
    <row r="46" ht="24" customHeight="1" spans="2:2" x14ac:dyDescent="0.25">
      <c r="B46" s="33" t="s">
        <v>97</v>
      </c>
    </row>
    <row r="47" ht="24" customHeight="1" spans="2:2" x14ac:dyDescent="0.25">
      <c r="B47" s="33" t="s">
        <v>98</v>
      </c>
    </row>
    <row r="48" ht="24" customHeight="1" spans="2:2" x14ac:dyDescent="0.25">
      <c r="B48" s="33" t="s">
        <v>99</v>
      </c>
    </row>
    <row r="49" ht="24" customHeight="1" spans="2:2" x14ac:dyDescent="0.25">
      <c r="B49" s="33" t="s">
        <v>100</v>
      </c>
    </row>
    <row r="50" ht="24" customHeight="1" spans="2:2" x14ac:dyDescent="0.25">
      <c r="B50" s="33" t="s">
        <v>101</v>
      </c>
    </row>
    <row r="51" ht="12" customHeight="1" x14ac:dyDescent="0.25"/>
    <row r="52" ht="28" customHeight="1" spans="1:2" x14ac:dyDescent="0.25">
      <c r="A52" s="32" t="s">
        <v>102</v>
      </c>
      <c r="B52" s="13"/>
    </row>
    <row r="54" ht="24" customHeight="1" spans="2:2" x14ac:dyDescent="0.25">
      <c r="B54" s="33" t="s">
        <v>103</v>
      </c>
    </row>
    <row r="55" ht="24" customHeight="1" spans="2:2" x14ac:dyDescent="0.25">
      <c r="B55" s="33" t="s">
        <v>104</v>
      </c>
    </row>
    <row r="56" ht="24" customHeight="1" spans="2:2" x14ac:dyDescent="0.25">
      <c r="B56" s="33" t="s">
        <v>105</v>
      </c>
    </row>
    <row r="57" ht="12" customHeight="1" x14ac:dyDescent="0.25"/>
    <row r="58" ht="6" customHeight="1" x14ac:dyDescent="0.25"/>
    <row r="59" ht="20" customHeight="1" spans="1:2" x14ac:dyDescent="0.25">
      <c r="A59" s="34" t="s">
        <v>17</v>
      </c>
      <c r="B59" s="34"/>
    </row>
    <row r="60" ht="20" customHeight="1" spans="1:2" x14ac:dyDescent="0.25">
      <c r="A60" s="35" t="s">
        <v>18</v>
      </c>
      <c r="B60" s="35"/>
    </row>
  </sheetData>
  <mergeCells count="2">
    <mergeCell ref="A59:B59"/>
    <mergeCell ref="A60:B60"/>
  </mergeCells>
  <hyperlinks>
    <hyperlink ref="A6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Bill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Bill Tracker</dc:title>
  <dc:subject>Financial Template</dc:subject>
  <dc:description>Free Bill Tracker template by FinancialAha.com</dc:description>
  <cp:keywords>finance, template, spreadsheet, FinancialAha</cp:keywords>
  <cp:category>Finance</cp:category>
  <cp:lastModifiedBy>Unknown</cp:lastModifiedBy>
  <cp:lastPrinted>2026-04-01T17:59:49Z</cp:lastPrinted>
  <dcterms:created xsi:type="dcterms:W3CDTF">2026-04-01T17:59:49Z</dcterms:created>
  <dcterms:modified xsi:type="dcterms:W3CDTF">2026-04-01T17:59:49Z</dcterms:modified>
</cp:coreProperties>
</file>