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<sst xmlns="http://schemas.openxmlformats.org/spreadsheetml/2006/main" count="226" uniqueCount="129">
  <si>
    <t>50/30/20 Budget Overview</t>
  </si>
  <si>
    <t>Needs 50% - Wants 30% - Savings 20%</t>
  </si>
  <si>
    <t>by FinancialAha.com</t>
  </si>
  <si>
    <t>MONTHLY INCOME</t>
  </si>
  <si>
    <t>NEEDS (50% TARGET)</t>
  </si>
  <si>
    <t>WANTS (30% TARGET)</t>
  </si>
  <si>
    <t>total this month</t>
  </si>
  <si>
    <t>53% of income (target: 50%)</t>
  </si>
  <si>
    <t>28% of income (target: 30%)</t>
  </si>
  <si>
    <t>SAVINGS (20% TARGET)</t>
  </si>
  <si>
    <t>ACTUAL SAVINGS RATE</t>
  </si>
  <si>
    <t>OVER / UNDER BUDGET</t>
  </si>
  <si>
    <t>19% of income (target: 20%)</t>
  </si>
  <si>
    <t>savings as % of income</t>
  </si>
  <si>
    <t>positive = money left over</t>
  </si>
  <si>
    <t>TARGET VS. ACTUAL BY CATEGORY</t>
  </si>
  <si>
    <t>ACTUAL SPENDING BREAKDOWN</t>
  </si>
  <si>
    <t>CATEGORY STATUS</t>
  </si>
  <si>
    <t>Category</t>
  </si>
  <si>
    <t>Target</t>
  </si>
  <si>
    <t>Actual</t>
  </si>
  <si>
    <t>Difference</t>
  </si>
  <si>
    <t>% of Income</t>
  </si>
  <si>
    <t>Status</t>
  </si>
  <si>
    <t>Needs (50%)</t>
  </si>
  <si>
    <t>Wants (30%)</t>
  </si>
  <si>
    <t>Savings (20%)</t>
  </si>
  <si>
    <t>Created with FinancialAha.com - Free financial tools and templates</t>
  </si>
  <si>
    <t>Get a premium spreadsheet from FinancialAha.com</t>
  </si>
  <si>
    <t/>
  </si>
  <si>
    <t>Needs</t>
  </si>
  <si>
    <t>Wants</t>
  </si>
  <si>
    <t>Savings</t>
  </si>
  <si>
    <t>Spending</t>
  </si>
  <si>
    <t>50/30/20 Budget Tracker</t>
  </si>
  <si>
    <t>Enter your income and actual spending in the yellow cells. Targets auto-calculate from your income.</t>
  </si>
  <si>
    <t>Salary / Wages</t>
  </si>
  <si>
    <t>Side Income</t>
  </si>
  <si>
    <t>Other Income</t>
  </si>
  <si>
    <t>Total Monthly Income</t>
  </si>
  <si>
    <t>YOUR 50/30/20 ALLOCATION</t>
  </si>
  <si>
    <t>NEEDS (50% OF INCOME)</t>
  </si>
  <si>
    <t>Rent / Mortgage</t>
  </si>
  <si>
    <t>Utilities</t>
  </si>
  <si>
    <t>Groceries</t>
  </si>
  <si>
    <t>Insurance</t>
  </si>
  <si>
    <t>Transportation</t>
  </si>
  <si>
    <t>Minimum Debt Payments</t>
  </si>
  <si>
    <t>Healthcare</t>
  </si>
  <si>
    <t>Total Needs</t>
  </si>
  <si>
    <t>WANTS (30% OF INCOME)</t>
  </si>
  <si>
    <t>Dining Out</t>
  </si>
  <si>
    <t>Entertainment</t>
  </si>
  <si>
    <t>Shopping</t>
  </si>
  <si>
    <t>Subscriptions</t>
  </si>
  <si>
    <t>Hobbies</t>
  </si>
  <si>
    <t>Travel</t>
  </si>
  <si>
    <t>Total Wants</t>
  </si>
  <si>
    <t>SAVINGS (20% OF INCOME)</t>
  </si>
  <si>
    <t>Emergency Fund</t>
  </si>
  <si>
    <t>Retirement (401k/IRA)</t>
  </si>
  <si>
    <t>Investments</t>
  </si>
  <si>
    <t>Debt Extra Payments</t>
  </si>
  <si>
    <t>Other Savings</t>
  </si>
  <si>
    <t>Total Savings</t>
  </si>
  <si>
    <t>OVERALL SUMMARY</t>
  </si>
  <si>
    <t>Total Spent</t>
  </si>
  <si>
    <t>Remaining (Income - Total Spent)</t>
  </si>
  <si>
    <t>Actual Savings Rate</t>
  </si>
  <si>
    <t>20.0%</t>
  </si>
  <si>
    <t>How to Use This Template</t>
  </si>
  <si>
    <t>A quick guide to the 50/30/20 budgeting method and this template.</t>
  </si>
  <si>
    <t>WHAT IS THE 50/30/20 RULE?</t>
  </si>
  <si>
    <t>The 50/30/20 rule is a simple budgeting framework that divides after-tax income into three categories:</t>
  </si>
  <si>
    <t xml:space="preserve">  50% for NEEDS - Essential expenses you cannot avoid.</t>
  </si>
  <si>
    <t xml:space="preserve">  These include rent or mortgage, utilities, groceries, insurance, transportation, minimum debt payments, and healthcare.</t>
  </si>
  <si>
    <t xml:space="preserve">  30% for WANTS - Non-essential spending that improves quality of life.</t>
  </si>
  <si>
    <t xml:space="preserve">  These include dining out, entertainment, shopping, subscriptions, hobbies, and travel.</t>
  </si>
  <si>
    <t xml:space="preserve">  20% for SAVINGS - Money set aside for the future.</t>
  </si>
  <si>
    <t xml:space="preserve">  This includes emergency fund contributions, retirement savings, investments, and extra debt payments beyond minimums.</t>
  </si>
  <si>
    <t xml:space="preserve">The percentages are guidelines, not rigid rules. Some people adjust them based on their situation - </t>
  </si>
  <si>
    <t>for example, someone in an expensive city might allocate 55% to needs and 25% to wants.</t>
  </si>
  <si>
    <t>GETTING STARTED</t>
  </si>
  <si>
    <t>1. Go to the "Budget Tracker" sheet.</t>
  </si>
  <si>
    <t>2. Enter your monthly income sources in the yellow cells under Monthly Income.</t>
  </si>
  <si>
    <t>3. The template automatically calculates your 50/30/20 targets based on your total income.</t>
  </si>
  <si>
    <t>4. Enter your actual spending for each category in the Actual column (yellow cells).</t>
  </si>
  <si>
    <t>5. The Difference and Status columns update automatically.</t>
  </si>
  <si>
    <t>6. Check the Dashboard for a visual overview of how you are tracking.</t>
  </si>
  <si>
    <t>HOW TO CATEGORIZE EXPENSES</t>
  </si>
  <si>
    <t>The line between needs and wants is not always obvious. Here are some guidelines:</t>
  </si>
  <si>
    <t>Needs are expenses that would seriously impact your life if you stopped paying them:</t>
  </si>
  <si>
    <t xml:space="preserve">  - Rent/mortgage, basic utilities, groceries (not premium items)</t>
  </si>
  <si>
    <t xml:space="preserve">  - Health insurance, car insurance, minimum loan payments</t>
  </si>
  <si>
    <t xml:space="preserve">  - Basic transportation to work, essential healthcare</t>
  </si>
  <si>
    <t>Wants are things you enjoy but could live without:</t>
  </si>
  <si>
    <t xml:space="preserve">  - Dining out, streaming subscriptions, gym membership</t>
  </si>
  <si>
    <t xml:space="preserve">  - New clothes (beyond basics), vacations, hobbies</t>
  </si>
  <si>
    <t xml:space="preserve">  - Premium phone plans, cable TV, concert tickets</t>
  </si>
  <si>
    <t>Savings includes anything that builds your financial future:</t>
  </si>
  <si>
    <t xml:space="preserve">  - Emergency fund, retirement contributions, investment accounts</t>
  </si>
  <si>
    <t xml:space="preserve">  - Extra debt payments above the minimum</t>
  </si>
  <si>
    <t xml:space="preserve">  - Saving for a home down payment or other goals</t>
  </si>
  <si>
    <t>UNDERSTANDING THE DASHBOARD</t>
  </si>
  <si>
    <t>The top row shows your Monthly Income, Needs spending, and Wants spending.</t>
  </si>
  <si>
    <t>The bottom row shows Savings, your Actual Savings Rate, and whether you are Over or Under budget.</t>
  </si>
  <si>
    <t>The bar chart compares your target allocation vs actual spending for each category.</t>
  </si>
  <si>
    <t>The pie chart shows how your actual spending breaks down across the three categories.</t>
  </si>
  <si>
    <t>The Category Status table shows whether each category is on track or over budget,</t>
  </si>
  <si>
    <t>along with the exact difference and percentage of income.</t>
  </si>
  <si>
    <t>COLOR CODING</t>
  </si>
  <si>
    <t>Yellow cells with a gold border are editable inputs - enter your data here.</t>
  </si>
  <si>
    <t>Green-tinted cells are calculated results - these update automatically.</t>
  </si>
  <si>
    <t>Green text means "On Track" - you are within or under your target.</t>
  </si>
  <si>
    <t>Red text means "Over Budget" - you have exceeded your target for that category.</t>
  </si>
  <si>
    <t>The Difference column shows Target minus Actual:</t>
  </si>
  <si>
    <t xml:space="preserve">  - Positive (green) means under your target.</t>
  </si>
  <si>
    <t xml:space="preserve">  - Negative (red) means over your target.</t>
  </si>
  <si>
    <t>TIPS FOR ADJUSTING PERCENTAGES</t>
  </si>
  <si>
    <t>The 50/30/20 split works well for many people, but it is not one-size-fits-all.</t>
  </si>
  <si>
    <t>If you live in a high cost-of-living area, you might need 55-60% for needs.</t>
  </si>
  <si>
    <t>If you have significant debt, consider 50/20/30 (more to savings/debt, less to wants).</t>
  </si>
  <si>
    <t>If you are a high earner, you might aim for 40/20/40 to save more aggressively.</t>
  </si>
  <si>
    <t>The key insight is that any intentional split is better than no plan at all.</t>
  </si>
  <si>
    <t>Start with 50/30/20 and adjust based on what works for your situation.</t>
  </si>
  <si>
    <t>COMPATIBILITY</t>
  </si>
  <si>
    <t>This template works in Microsoft Excel, Google Sheets, and LibreOffice Calc.</t>
  </si>
  <si>
    <t>No macros or VBA required - everything is formula-driven.</t>
  </si>
  <si>
    <t>All calculations update automatically when you change your inputs.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</si>
</sst>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5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B91C1C"/>
      <sz val="10"/>
      <name val="Aptos"/>
    </font>
    <font>
      <b/>
      <color rgb="047857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5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9" fontId="12" fillId="0" borderId="5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9" fontId="12" fillId="3" borderId="5" xfId="0" applyNumberFormat="1" applyFont="1" applyFill="1" applyBorder="1" applyAlignment="1" applyProtection="1">
      <alignment horizontal="right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wrapText="1" indent="1"/>
    </xf>
    <xf numFmtId="164" fontId="12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1" fillId="0" borderId="7" xfId="0" applyFont="1" applyBorder="1" applyAlignment="1" applyProtection="1">
      <alignment horizontal="left" vertical="center" indent="1"/>
    </xf>
    <xf numFmtId="164" fontId="20" fillId="5" borderId="8" xfId="0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vertical="center" indent="1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0" fontId="20" fillId="5" borderId="8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indent="1"/>
    </xf>
    <xf numFmtId="0" fontId="22" fillId="0" borderId="5" xfId="0" applyFont="1" applyBorder="1" applyAlignment="1" applyProtection="1">
      <alignment horizontal="right" vertical="center"/>
    </xf>
    <xf numFmtId="165" fontId="12" fillId="0" borderId="5" xfId="0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10">
    <dxf>
      <font>
        <color rgb="B91C1C"/>
      </font>
    </dxf>
    <dxf>
      <font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Target vs.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Dashboard!$B$56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Dashboard!$C$56:$E$56</c:f>
              <c:numCache>
                <c:formatCode>$#,##0</c:formatCode>
                <c:ptCount val="3"/>
                <c:pt idx="0">
                  <c:v>2750</c:v>
                </c:pt>
                <c:pt idx="1">
                  <c:v>1650</c:v>
                </c:pt>
                <c:pt idx="2">
                  <c:v>1100</c:v>
                </c:pt>
              </c:numCache>
            </c:numRef>
          </c:val>
        </c:ser>
        <c:ser>
          <c:idx val="1"/>
          <c:order val="1"/>
          <c:tx>
            <c:strRef>
              <c:f>Dashboard!$B$57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Dashboard!$C$57:$E$57</c:f>
              <c:numCache>
                <c:formatCode>$#,##0</c:formatCode>
                <c:ptCount val="3"/>
                <c:pt idx="0">
                  <c:v>2915</c:v>
                </c:pt>
                <c:pt idx="1">
                  <c:v>1540</c:v>
                </c:pt>
                <c:pt idx="2">
                  <c:v>1045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Actual Spending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Dashboard!$B$58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C27D38"/>
              </a:solidFill>
              <a:ln>
                <a:noFill/>
              </a:ln>
            </c:spPr>
          </c:dPt>
          <c:dPt>
            <c:idx val="2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Dashboard!$C$58:$E$58</c:f>
              <c:strCache>
                <c:ptCount val="3"/>
                <c:pt idx="0">
                  <c:v>Needs</c:v>
                </c:pt>
                <c:pt idx="1">
                  <c:v>Wants</c:v>
                </c:pt>
                <c:pt idx="2">
                  <c:v>Savings</c:v>
                </c:pt>
              </c:strCache>
            </c:strRef>
          </c:cat>
          <c:val>
            <c:numRef>
              <c:f>Dashboard!$C$59:$E$59</c:f>
              <c:numCache>
                <c:formatCode>$#,##0</c:formatCode>
                <c:ptCount val="3"/>
                <c:pt idx="0">
                  <c:v>2915</c:v>
                </c:pt>
                <c:pt idx="1">
                  <c:v>1540</c:v>
                </c:pt>
                <c:pt idx="2">
                  <c:v>1045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2"/>
  <sheetViews>
    <sheetView workbookViewId="0" showGridLines="0" zoomScale="125">
      <pane ySplit="15" topLeftCell="A1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5" width="14" customWidth="1"/>
  </cols>
  <sheetData>
    <row r="1" ht="48" customHeight="1" spans="1:5" x14ac:dyDescent="0.25">
      <c r="A1" s="26" t="s">
        <v>34</v>
      </c>
      <c r="B1" s="26"/>
      <c r="C1" s="26"/>
      <c r="D1" s="26"/>
      <c r="E1" s="26"/>
    </row>
    <row r="2" ht="24" customHeight="1" spans="1:5" x14ac:dyDescent="0.25">
      <c r="A2" s="27" t="s">
        <v>35</v>
      </c>
      <c r="B2" s="27"/>
      <c r="C2" s="27"/>
      <c r="D2" s="27"/>
      <c r="E2" s="27"/>
    </row>
    <row r="3" ht="14" customHeight="1" x14ac:dyDescent="0.25"/>
    <row r="4" ht="28" customHeight="1" spans="1:5" x14ac:dyDescent="0.25">
      <c r="A4" s="10" t="s">
        <v>3</v>
      </c>
      <c r="B4" s="11"/>
      <c r="C4" s="11"/>
      <c r="D4" s="11"/>
      <c r="E4" s="11"/>
    </row>
    <row r="5" ht="26" customHeight="1" spans="1:5" x14ac:dyDescent="0.25">
      <c r="A5" s="14" t="s">
        <v>36</v>
      </c>
      <c r="B5" s="28">
        <v>4800</v>
      </c>
      <c r="C5" s="29"/>
      <c r="D5" s="29"/>
      <c r="E5" s="29"/>
    </row>
    <row r="6" ht="26" customHeight="1" spans="1:5" x14ac:dyDescent="0.25">
      <c r="A6" s="18" t="s">
        <v>37</v>
      </c>
      <c r="B6" s="28">
        <v>500</v>
      </c>
      <c r="C6" s="29"/>
      <c r="D6" s="29"/>
      <c r="E6" s="29"/>
    </row>
    <row r="7" ht="26" customHeight="1" spans="1:5" x14ac:dyDescent="0.25">
      <c r="A7" s="14" t="s">
        <v>38</v>
      </c>
      <c r="B7" s="28">
        <v>200</v>
      </c>
      <c r="C7" s="29"/>
      <c r="D7" s="29"/>
      <c r="E7" s="29"/>
    </row>
    <row r="8" ht="26" customHeight="1" spans="1:5" x14ac:dyDescent="0.25">
      <c r="A8" s="30" t="s">
        <v>39</v>
      </c>
      <c r="B8" s="31">
        <f>SUM(B5:B7)</f>
        <v>5500</v>
      </c>
      <c r="C8" s="29"/>
      <c r="D8" s="29"/>
      <c r="E8" s="29"/>
    </row>
    <row r="9" ht="14" customHeight="1" x14ac:dyDescent="0.25"/>
    <row r="10" ht="28" customHeight="1" spans="1:5" x14ac:dyDescent="0.25">
      <c r="A10" s="10" t="s">
        <v>40</v>
      </c>
      <c r="B10" s="11"/>
      <c r="C10" s="11"/>
      <c r="D10" s="11"/>
      <c r="E10" s="11"/>
    </row>
    <row r="11" ht="26" customHeight="1" spans="1:4" x14ac:dyDescent="0.25">
      <c r="A11" s="14" t="s">
        <v>24</v>
      </c>
      <c r="B11" s="31">
        <f>ROUND(B8*0.5,0)</f>
        <v>2750</v>
      </c>
      <c r="C11" s="14" t="s">
        <v>25</v>
      </c>
      <c r="D11" s="31">
        <f>ROUND(B8*0.3,0)</f>
        <v>1650</v>
      </c>
    </row>
    <row r="12" ht="26" customHeight="1" spans="1:2" x14ac:dyDescent="0.25">
      <c r="A12" s="14" t="s">
        <v>26</v>
      </c>
      <c r="B12" s="31">
        <f>ROUND(B8*0.2,0)</f>
        <v>1100</v>
      </c>
    </row>
    <row r="13" ht="14" customHeight="1" x14ac:dyDescent="0.25"/>
    <row r="14" ht="28" customHeight="1" spans="1:5" x14ac:dyDescent="0.25">
      <c r="A14" s="10" t="s">
        <v>41</v>
      </c>
      <c r="B14" s="11"/>
      <c r="C14" s="11"/>
      <c r="D14" s="11"/>
      <c r="E14" s="11"/>
    </row>
    <row r="15" ht="32" customHeight="1" spans="1:5" x14ac:dyDescent="0.25">
      <c r="A15" s="12" t="s">
        <v>18</v>
      </c>
      <c r="B15" s="13" t="s">
        <v>19</v>
      </c>
      <c r="C15" s="13" t="s">
        <v>20</v>
      </c>
      <c r="D15" s="13" t="s">
        <v>21</v>
      </c>
      <c r="E15" s="13" t="s">
        <v>23</v>
      </c>
    </row>
    <row r="16" ht="26" customHeight="1" spans="1:5" x14ac:dyDescent="0.25">
      <c r="A16" s="14" t="s">
        <v>42</v>
      </c>
      <c r="B16" s="32" t="s">
        <v>29</v>
      </c>
      <c r="C16" s="28">
        <v>1400</v>
      </c>
      <c r="D16" s="32" t="s">
        <v>29</v>
      </c>
      <c r="E16" s="33" t="s">
        <v>29</v>
      </c>
    </row>
    <row r="17" ht="26" customHeight="1" spans="1:5" x14ac:dyDescent="0.25">
      <c r="A17" s="18" t="s">
        <v>43</v>
      </c>
      <c r="B17" s="34" t="s">
        <v>29</v>
      </c>
      <c r="C17" s="28">
        <v>245</v>
      </c>
      <c r="D17" s="34" t="s">
        <v>29</v>
      </c>
      <c r="E17" s="35" t="s">
        <v>29</v>
      </c>
    </row>
    <row r="18" ht="26" customHeight="1" spans="1:5" x14ac:dyDescent="0.25">
      <c r="A18" s="14" t="s">
        <v>44</v>
      </c>
      <c r="B18" s="32" t="s">
        <v>29</v>
      </c>
      <c r="C18" s="28">
        <v>535</v>
      </c>
      <c r="D18" s="32" t="s">
        <v>29</v>
      </c>
      <c r="E18" s="33" t="s">
        <v>29</v>
      </c>
    </row>
    <row r="19" ht="26" customHeight="1" spans="1:5" x14ac:dyDescent="0.25">
      <c r="A19" s="18" t="s">
        <v>45</v>
      </c>
      <c r="B19" s="34" t="s">
        <v>29</v>
      </c>
      <c r="C19" s="28">
        <v>180</v>
      </c>
      <c r="D19" s="34" t="s">
        <v>29</v>
      </c>
      <c r="E19" s="35" t="s">
        <v>29</v>
      </c>
    </row>
    <row r="20" ht="26" customHeight="1" spans="1:5" x14ac:dyDescent="0.25">
      <c r="A20" s="14" t="s">
        <v>46</v>
      </c>
      <c r="B20" s="32" t="s">
        <v>29</v>
      </c>
      <c r="C20" s="28">
        <v>310</v>
      </c>
      <c r="D20" s="32" t="s">
        <v>29</v>
      </c>
      <c r="E20" s="33" t="s">
        <v>29</v>
      </c>
    </row>
    <row r="21" ht="26" customHeight="1" spans="1:5" x14ac:dyDescent="0.25">
      <c r="A21" s="18" t="s">
        <v>47</v>
      </c>
      <c r="B21" s="34" t="s">
        <v>29</v>
      </c>
      <c r="C21" s="28">
        <v>150</v>
      </c>
      <c r="D21" s="34" t="s">
        <v>29</v>
      </c>
      <c r="E21" s="35" t="s">
        <v>29</v>
      </c>
    </row>
    <row r="22" ht="26" customHeight="1" spans="1:5" x14ac:dyDescent="0.25">
      <c r="A22" s="14" t="s">
        <v>48</v>
      </c>
      <c r="B22" s="32" t="s">
        <v>29</v>
      </c>
      <c r="C22" s="28">
        <v>95</v>
      </c>
      <c r="D22" s="32" t="s">
        <v>29</v>
      </c>
      <c r="E22" s="33" t="s">
        <v>29</v>
      </c>
    </row>
    <row r="23" ht="26" customHeight="1" spans="1:5" x14ac:dyDescent="0.25">
      <c r="A23" s="30" t="s">
        <v>49</v>
      </c>
      <c r="B23" s="31">
        <f>ROUND(B8*0.5,0)</f>
        <v>2750</v>
      </c>
      <c r="C23" s="36">
        <f>SUM(C16:C22)</f>
        <v>2915</v>
      </c>
      <c r="D23" s="31">
        <f>B23-C23</f>
        <v>-165</v>
      </c>
      <c r="E23" s="17" t="str">
        <f>IF(B23&gt;=C23,"On Track","Over Budget")</f>
        <v>Over Budget</v>
      </c>
    </row>
    <row r="24" ht="14" customHeight="1" x14ac:dyDescent="0.25"/>
    <row r="25" ht="28" customHeight="1" spans="1:5" x14ac:dyDescent="0.25">
      <c r="A25" s="10" t="s">
        <v>50</v>
      </c>
      <c r="B25" s="11"/>
      <c r="C25" s="11"/>
      <c r="D25" s="11"/>
      <c r="E25" s="11"/>
    </row>
    <row r="26" ht="32" customHeight="1" spans="1:5" x14ac:dyDescent="0.25">
      <c r="A26" s="12" t="s">
        <v>18</v>
      </c>
      <c r="B26" s="13" t="s">
        <v>19</v>
      </c>
      <c r="C26" s="13" t="s">
        <v>20</v>
      </c>
      <c r="D26" s="13" t="s">
        <v>21</v>
      </c>
      <c r="E26" s="13" t="s">
        <v>23</v>
      </c>
    </row>
    <row r="27" ht="26" customHeight="1" spans="1:5" x14ac:dyDescent="0.25">
      <c r="A27" s="14" t="s">
        <v>51</v>
      </c>
      <c r="B27" s="32" t="s">
        <v>29</v>
      </c>
      <c r="C27" s="28">
        <v>180</v>
      </c>
      <c r="D27" s="32" t="s">
        <v>29</v>
      </c>
      <c r="E27" s="33" t="s">
        <v>29</v>
      </c>
    </row>
    <row r="28" ht="26" customHeight="1" spans="1:5" x14ac:dyDescent="0.25">
      <c r="A28" s="18" t="s">
        <v>52</v>
      </c>
      <c r="B28" s="34" t="s">
        <v>29</v>
      </c>
      <c r="C28" s="28">
        <v>110</v>
      </c>
      <c r="D28" s="34" t="s">
        <v>29</v>
      </c>
      <c r="E28" s="35" t="s">
        <v>29</v>
      </c>
    </row>
    <row r="29" ht="26" customHeight="1" spans="1:5" x14ac:dyDescent="0.25">
      <c r="A29" s="14" t="s">
        <v>53</v>
      </c>
      <c r="B29" s="32" t="s">
        <v>29</v>
      </c>
      <c r="C29" s="28">
        <v>250</v>
      </c>
      <c r="D29" s="32" t="s">
        <v>29</v>
      </c>
      <c r="E29" s="33" t="s">
        <v>29</v>
      </c>
    </row>
    <row r="30" ht="26" customHeight="1" spans="1:5" x14ac:dyDescent="0.25">
      <c r="A30" s="18" t="s">
        <v>54</v>
      </c>
      <c r="B30" s="34" t="s">
        <v>29</v>
      </c>
      <c r="C30" s="28">
        <v>85</v>
      </c>
      <c r="D30" s="34" t="s">
        <v>29</v>
      </c>
      <c r="E30" s="35" t="s">
        <v>29</v>
      </c>
    </row>
    <row r="31" ht="26" customHeight="1" spans="1:5" x14ac:dyDescent="0.25">
      <c r="A31" s="14" t="s">
        <v>55</v>
      </c>
      <c r="B31" s="32" t="s">
        <v>29</v>
      </c>
      <c r="C31" s="28">
        <v>65</v>
      </c>
      <c r="D31" s="32" t="s">
        <v>29</v>
      </c>
      <c r="E31" s="33" t="s">
        <v>29</v>
      </c>
    </row>
    <row r="32" ht="26" customHeight="1" spans="1:5" x14ac:dyDescent="0.25">
      <c r="A32" s="18" t="s">
        <v>56</v>
      </c>
      <c r="B32" s="34" t="s">
        <v>29</v>
      </c>
      <c r="C32" s="28">
        <v>850</v>
      </c>
      <c r="D32" s="34" t="s">
        <v>29</v>
      </c>
      <c r="E32" s="35" t="s">
        <v>29</v>
      </c>
    </row>
    <row r="33" ht="26" customHeight="1" spans="1:5" x14ac:dyDescent="0.25">
      <c r="A33" s="30" t="s">
        <v>57</v>
      </c>
      <c r="B33" s="31">
        <f>ROUND(B8*0.3,0)</f>
        <v>1650</v>
      </c>
      <c r="C33" s="36">
        <f>SUM(C27:C32)</f>
        <v>1540</v>
      </c>
      <c r="D33" s="31">
        <f>B33-C33</f>
        <v>110</v>
      </c>
      <c r="E33" s="22" t="str">
        <f>IF(B33&gt;=C33,"On Track","Over Budget")</f>
        <v>On Track</v>
      </c>
    </row>
    <row r="34" ht="14" customHeight="1" x14ac:dyDescent="0.25"/>
    <row r="35" ht="28" customHeight="1" spans="1:5" x14ac:dyDescent="0.25">
      <c r="A35" s="10" t="s">
        <v>58</v>
      </c>
      <c r="B35" s="11"/>
      <c r="C35" s="11"/>
      <c r="D35" s="11"/>
      <c r="E35" s="11"/>
    </row>
    <row r="36" ht="32" customHeight="1" spans="1:5" x14ac:dyDescent="0.25">
      <c r="A36" s="12" t="s">
        <v>18</v>
      </c>
      <c r="B36" s="13" t="s">
        <v>19</v>
      </c>
      <c r="C36" s="13" t="s">
        <v>20</v>
      </c>
      <c r="D36" s="13" t="s">
        <v>21</v>
      </c>
      <c r="E36" s="13" t="s">
        <v>23</v>
      </c>
    </row>
    <row r="37" ht="26" customHeight="1" spans="1:5" x14ac:dyDescent="0.25">
      <c r="A37" s="14" t="s">
        <v>59</v>
      </c>
      <c r="B37" s="32" t="s">
        <v>29</v>
      </c>
      <c r="C37" s="28">
        <v>300</v>
      </c>
      <c r="D37" s="32" t="s">
        <v>29</v>
      </c>
      <c r="E37" s="33" t="s">
        <v>29</v>
      </c>
    </row>
    <row r="38" ht="26" customHeight="1" spans="1:5" x14ac:dyDescent="0.25">
      <c r="A38" s="18" t="s">
        <v>60</v>
      </c>
      <c r="B38" s="34" t="s">
        <v>29</v>
      </c>
      <c r="C38" s="28">
        <v>400</v>
      </c>
      <c r="D38" s="34" t="s">
        <v>29</v>
      </c>
      <c r="E38" s="35" t="s">
        <v>29</v>
      </c>
    </row>
    <row r="39" ht="26" customHeight="1" spans="1:5" x14ac:dyDescent="0.25">
      <c r="A39" s="14" t="s">
        <v>61</v>
      </c>
      <c r="B39" s="32" t="s">
        <v>29</v>
      </c>
      <c r="C39" s="28">
        <v>150</v>
      </c>
      <c r="D39" s="32" t="s">
        <v>29</v>
      </c>
      <c r="E39" s="33" t="s">
        <v>29</v>
      </c>
    </row>
    <row r="40" ht="26" customHeight="1" spans="1:5" x14ac:dyDescent="0.25">
      <c r="A40" s="18" t="s">
        <v>62</v>
      </c>
      <c r="B40" s="34" t="s">
        <v>29</v>
      </c>
      <c r="C40" s="28">
        <v>130</v>
      </c>
      <c r="D40" s="34" t="s">
        <v>29</v>
      </c>
      <c r="E40" s="35" t="s">
        <v>29</v>
      </c>
    </row>
    <row r="41" ht="26" customHeight="1" spans="1:5" x14ac:dyDescent="0.25">
      <c r="A41" s="14" t="s">
        <v>63</v>
      </c>
      <c r="B41" s="32" t="s">
        <v>29</v>
      </c>
      <c r="C41" s="28">
        <v>65</v>
      </c>
      <c r="D41" s="32" t="s">
        <v>29</v>
      </c>
      <c r="E41" s="33" t="s">
        <v>29</v>
      </c>
    </row>
    <row r="42" ht="26" customHeight="1" spans="1:5" x14ac:dyDescent="0.25">
      <c r="A42" s="30" t="s">
        <v>64</v>
      </c>
      <c r="B42" s="31">
        <f>ROUND(B8*0.2,0)</f>
        <v>1100</v>
      </c>
      <c r="C42" s="36">
        <f>SUM(C37:C41)</f>
        <v>1045</v>
      </c>
      <c r="D42" s="31">
        <f>B42-C42</f>
        <v>55</v>
      </c>
      <c r="E42" s="22" t="str">
        <f>IF(B42&gt;=C42,"On Track","Over Budget")</f>
        <v>On Track</v>
      </c>
    </row>
    <row r="43" ht="14" customHeight="1" x14ac:dyDescent="0.25"/>
    <row r="44" ht="28" customHeight="1" spans="1:5" x14ac:dyDescent="0.25">
      <c r="A44" s="10" t="s">
        <v>65</v>
      </c>
      <c r="B44" s="11"/>
      <c r="C44" s="11"/>
      <c r="D44" s="11"/>
      <c r="E44" s="11"/>
    </row>
    <row r="45" ht="26" customHeight="1" spans="1:5" x14ac:dyDescent="0.25">
      <c r="A45" s="30" t="s">
        <v>66</v>
      </c>
      <c r="B45" s="36">
        <f>B8</f>
        <v>5500</v>
      </c>
      <c r="C45" s="36">
        <f>C23+C33+C42</f>
        <v>5500</v>
      </c>
      <c r="D45" s="36">
        <f>B45-C45</f>
        <v>0</v>
      </c>
      <c r="E45" s="37" t="s">
        <v>29</v>
      </c>
    </row>
    <row r="46" ht="6" customHeight="1" x14ac:dyDescent="0.25"/>
    <row r="47" ht="32" customHeight="1" spans="1:5" x14ac:dyDescent="0.25">
      <c r="A47" s="38" t="s">
        <v>67</v>
      </c>
      <c r="B47" s="39" t="s">
        <v>29</v>
      </c>
      <c r="C47" s="31">
        <f>B8-C45</f>
        <v>0</v>
      </c>
      <c r="D47" s="39" t="s">
        <v>29</v>
      </c>
      <c r="E47" s="39" t="s">
        <v>29</v>
      </c>
    </row>
    <row r="48" ht="26" customHeight="1" spans="1:3" x14ac:dyDescent="0.25">
      <c r="A48" s="40" t="s">
        <v>68</v>
      </c>
      <c r="B48" s="41" t="s">
        <v>69</v>
      </c>
      <c r="C48" s="42">
        <f>IF(B8=0,0,C42/B8)</f>
        <v>0.19</v>
      </c>
    </row>
    <row r="49" ht="10" customHeight="1" x14ac:dyDescent="0.25"/>
    <row r="50" ht="6" customHeight="1" x14ac:dyDescent="0.25"/>
    <row r="51" ht="20" customHeight="1" spans="1:5" x14ac:dyDescent="0.25">
      <c r="A51" s="23" t="s">
        <v>27</v>
      </c>
      <c r="B51" s="23"/>
      <c r="C51" s="23"/>
      <c r="D51" s="23"/>
      <c r="E51" s="23"/>
    </row>
    <row r="52" ht="20" customHeight="1" spans="1:5" x14ac:dyDescent="0.25">
      <c r="A52" s="24" t="s">
        <v>28</v>
      </c>
      <c r="B52" s="24"/>
      <c r="C52" s="24"/>
      <c r="D52" s="24"/>
      <c r="E52" s="24"/>
    </row>
  </sheetData>
  <sheetProtection sheet="1"/>
  <mergeCells count="8">
    <mergeCell ref="A1:E1"/>
    <mergeCell ref="A2:E2"/>
    <mergeCell ref="C5:E5"/>
    <mergeCell ref="C6:E6"/>
    <mergeCell ref="C7:E7"/>
    <mergeCell ref="C8:E8"/>
    <mergeCell ref="A51:E51"/>
    <mergeCell ref="A52:E52"/>
  </mergeCells>
  <conditionalFormatting sqref="E23">
    <cfRule type="containsText" dxfId="2" priority="1">
      <formula>NOT(ISERROR(SEARCH("Over Budget",E23)))</formula>
    </cfRule>
    <cfRule type="containsText" dxfId="3" priority="2">
      <formula>NOT(ISERROR(SEARCH("On Track",E23)))</formula>
    </cfRule>
  </conditionalFormatting>
  <conditionalFormatting sqref="E33">
    <cfRule type="containsText" dxfId="4" priority="3">
      <formula>NOT(ISERROR(SEARCH("Over Budget",E33)))</formula>
    </cfRule>
    <cfRule type="containsText" dxfId="5" priority="4">
      <formula>NOT(ISERROR(SEARCH("On Track",E33)))</formula>
    </cfRule>
  </conditionalFormatting>
  <conditionalFormatting sqref="E42">
    <cfRule type="containsText" dxfId="6" priority="5">
      <formula>NOT(ISERROR(SEARCH("Over Budget",E42)))</formula>
    </cfRule>
    <cfRule type="containsText" dxfId="7" priority="6">
      <formula>NOT(ISERROR(SEARCH("On Track",E42)))</formula>
    </cfRule>
  </conditionalFormatting>
  <conditionalFormatting sqref="D16:D49">
    <cfRule type="cellIs" dxfId="8" priority="7" operator="lessThan">
      <formula>0</formula>
    </cfRule>
    <cfRule type="cellIs" dxfId="9" priority="8" operator="greaterThan">
      <formula>0</formula>
    </cfRule>
  </conditionalFormatting>
  <hyperlinks>
    <hyperlink ref="A5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'Budget Tracker'!B8</f>
        <v>5500</v>
      </c>
      <c r="C5" s="5"/>
      <c r="E5" s="6">
        <f>'Budget Tracker'!C23</f>
        <v>2915</v>
      </c>
      <c r="F5" s="6"/>
      <c r="H5" s="7">
        <f>'Budget Tracker'!C33</f>
        <v>1540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'Budget Tracker'!C42</f>
        <v>1045</v>
      </c>
      <c r="C9" s="6"/>
      <c r="E9" s="9">
        <f>IF('Budget Tracker'!B8=0,0,'Budget Tracker'!C42/'Budget Tracker'!B8)</f>
        <v>0.19</v>
      </c>
      <c r="F9" s="9"/>
      <c r="H9" s="7">
        <f>'Budget Tracker'!B8-('Budget Tracker'!C23+'Budget Tracker'!C33+'Budget Tracker'!C42)</f>
        <v>0</v>
      </c>
      <c r="I9" s="7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0" t="s">
        <v>17</v>
      </c>
      <c r="C46" s="11"/>
      <c r="D46" s="11"/>
      <c r="E46" s="11"/>
      <c r="F46" s="11"/>
      <c r="G46" s="11"/>
      <c r="H46" s="11"/>
      <c r="I46" s="11"/>
    </row>
    <row r="47" ht="32" customHeight="1" spans="2:9" x14ac:dyDescent="0.25">
      <c r="B47" s="12" t="s">
        <v>18</v>
      </c>
      <c r="C47" s="12"/>
      <c r="D47" s="13" t="s">
        <v>19</v>
      </c>
      <c r="E47" s="13" t="s">
        <v>20</v>
      </c>
      <c r="F47" s="13" t="s">
        <v>21</v>
      </c>
      <c r="G47" s="13" t="s">
        <v>22</v>
      </c>
      <c r="H47" s="13" t="s">
        <v>23</v>
      </c>
      <c r="I47" s="13"/>
    </row>
    <row r="48" ht="26" customHeight="1" spans="2:9" x14ac:dyDescent="0.25">
      <c r="B48" s="14" t="s">
        <v>24</v>
      </c>
      <c r="C48" s="14"/>
      <c r="D48" s="15">
        <f>'Budget Tracker'!B23</f>
        <v>2750</v>
      </c>
      <c r="E48" s="15">
        <f>'Budget Tracker'!C23</f>
        <v>2915</v>
      </c>
      <c r="F48" s="15">
        <f>D48-E48</f>
        <v>-165</v>
      </c>
      <c r="G48" s="16">
        <f>IF('Budget Tracker'!B8=0,0,E48/'Budget Tracker'!B8)</f>
        <v>0.53</v>
      </c>
      <c r="H48" s="17" t="str">
        <f>IF(D48&gt;=0,"On Track","Over Budget")</f>
        <v>Over Budget</v>
      </c>
      <c r="I48" s="17"/>
    </row>
    <row r="49" ht="26" customHeight="1" spans="2:9" x14ac:dyDescent="0.25">
      <c r="B49" s="18" t="s">
        <v>25</v>
      </c>
      <c r="C49" s="18"/>
      <c r="D49" s="19">
        <f>'Budget Tracker'!B33</f>
        <v>1650</v>
      </c>
      <c r="E49" s="19">
        <f>'Budget Tracker'!C33</f>
        <v>1540</v>
      </c>
      <c r="F49" s="19">
        <f>D49-E49</f>
        <v>110</v>
      </c>
      <c r="G49" s="20">
        <f>IF('Budget Tracker'!B8=0,0,E49/'Budget Tracker'!B8)</f>
        <v>0.28</v>
      </c>
      <c r="H49" s="21" t="str">
        <f>IF(D49&gt;=0,"On Track","Over Budget")</f>
        <v>On Track</v>
      </c>
      <c r="I49" s="21"/>
    </row>
    <row r="50" ht="26" customHeight="1" spans="2:9" x14ac:dyDescent="0.25">
      <c r="B50" s="14" t="s">
        <v>26</v>
      </c>
      <c r="C50" s="14"/>
      <c r="D50" s="15">
        <f>'Budget Tracker'!B42</f>
        <v>1100</v>
      </c>
      <c r="E50" s="15">
        <f>'Budget Tracker'!C42</f>
        <v>1045</v>
      </c>
      <c r="F50" s="15">
        <f>D50-E50</f>
        <v>55</v>
      </c>
      <c r="G50" s="16">
        <f>IF('Budget Tracker'!B8=0,0,E50/'Budget Tracker'!B8)</f>
        <v>0.19</v>
      </c>
      <c r="H50" s="22" t="str">
        <f>IF(D50&gt;=0,"On Track","Over Budget")</f>
        <v>On Track</v>
      </c>
      <c r="I50" s="22"/>
    </row>
    <row r="51" ht="14" customHeight="1" x14ac:dyDescent="0.25"/>
    <row r="52" ht="6" customHeight="1" x14ac:dyDescent="0.25"/>
    <row r="53" ht="20" customHeight="1" spans="1:9" x14ac:dyDescent="0.25">
      <c r="A53" s="23" t="s">
        <v>27</v>
      </c>
      <c r="B53" s="23"/>
      <c r="C53" s="23"/>
      <c r="D53" s="23"/>
      <c r="E53" s="23"/>
      <c r="F53" s="23"/>
      <c r="G53" s="23"/>
      <c r="H53" s="23"/>
      <c r="I53" s="23"/>
    </row>
    <row r="54" ht="20" customHeight="1" spans="1:9" x14ac:dyDescent="0.25">
      <c r="A54" s="24" t="s">
        <v>28</v>
      </c>
      <c r="B54" s="24"/>
      <c r="C54" s="24"/>
      <c r="D54" s="24"/>
      <c r="E54" s="24"/>
      <c r="F54" s="24"/>
      <c r="G54" s="24"/>
      <c r="H54" s="24"/>
      <c r="I54" s="24"/>
    </row>
    <row r="55" ht="1" customHeight="1" spans="2:5" x14ac:dyDescent="0.25">
      <c r="B55" s="25" t="s">
        <v>29</v>
      </c>
      <c r="C55" s="25" t="s">
        <v>30</v>
      </c>
      <c r="D55" s="25" t="s">
        <v>31</v>
      </c>
      <c r="E55" s="25" t="s">
        <v>32</v>
      </c>
    </row>
    <row r="56" ht="1" customHeight="1" spans="2:5" x14ac:dyDescent="0.25">
      <c r="B56" s="25" t="s">
        <v>19</v>
      </c>
      <c r="C56" s="25">
        <f>'Budget Tracker'!B23</f>
        <v>2750</v>
      </c>
      <c r="D56" s="25">
        <f>'Budget Tracker'!B33</f>
        <v>1650</v>
      </c>
      <c r="E56" s="25">
        <f>'Budget Tracker'!B42</f>
        <v>1100</v>
      </c>
    </row>
    <row r="57" ht="1" customHeight="1" spans="2:5" x14ac:dyDescent="0.25">
      <c r="B57" s="25" t="s">
        <v>20</v>
      </c>
      <c r="C57" s="25">
        <f>'Budget Tracker'!C23</f>
        <v>2915</v>
      </c>
      <c r="D57" s="25">
        <f>'Budget Tracker'!C33</f>
        <v>1540</v>
      </c>
      <c r="E57" s="25">
        <f>'Budget Tracker'!C42</f>
        <v>1045</v>
      </c>
    </row>
    <row r="58" ht="1" customHeight="1" spans="2:5" x14ac:dyDescent="0.25">
      <c r="B58" s="25" t="s">
        <v>33</v>
      </c>
      <c r="C58" s="25" t="s">
        <v>30</v>
      </c>
      <c r="D58" s="25" t="s">
        <v>31</v>
      </c>
      <c r="E58" s="25" t="s">
        <v>32</v>
      </c>
    </row>
    <row r="59" ht="1" customHeight="1" spans="3:5" x14ac:dyDescent="0.25">
      <c r="C59" s="25">
        <f>'Budget Tracker'!C23</f>
        <v>2915</v>
      </c>
      <c r="D59" s="25">
        <f>'Budget Tracker'!C33</f>
        <v>1540</v>
      </c>
      <c r="E59" s="25">
        <f>'Budget Tracker'!C42</f>
        <v>1045</v>
      </c>
    </row>
  </sheetData>
  <sheetProtection sheet="1"/>
  <mergeCells count="31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7:C47"/>
    <mergeCell ref="H47:I47"/>
    <mergeCell ref="B48:C48"/>
    <mergeCell ref="H48:I48"/>
    <mergeCell ref="B49:C49"/>
    <mergeCell ref="H49:I49"/>
    <mergeCell ref="B50:C50"/>
    <mergeCell ref="H50:I50"/>
    <mergeCell ref="A53:I53"/>
    <mergeCell ref="A54:I54"/>
  </mergeCells>
  <conditionalFormatting sqref="F48:F50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G2" r:id="rId1"/>
    <hyperlink ref="A54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8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3" t="s">
        <v>70</v>
      </c>
    </row>
    <row r="2" ht="20" customHeight="1" spans="2:2" x14ac:dyDescent="0.25">
      <c r="B2" s="44" t="s">
        <v>71</v>
      </c>
    </row>
    <row r="3" ht="16" customHeight="1" x14ac:dyDescent="0.25"/>
    <row r="4" ht="28" customHeight="1" spans="1:2" x14ac:dyDescent="0.25">
      <c r="A4" s="45" t="s">
        <v>72</v>
      </c>
      <c r="B4" s="11"/>
    </row>
    <row r="6" ht="24" customHeight="1" spans="2:2" x14ac:dyDescent="0.25">
      <c r="B6" s="46" t="s">
        <v>73</v>
      </c>
    </row>
    <row r="7" ht="24" customHeight="1" spans="2:2" x14ac:dyDescent="0.25">
      <c r="B7" s="46" t="s">
        <v>29</v>
      </c>
    </row>
    <row r="8" ht="24" customHeight="1" spans="2:2" x14ac:dyDescent="0.25">
      <c r="B8" s="46" t="s">
        <v>74</v>
      </c>
    </row>
    <row r="9" ht="24" customHeight="1" spans="2:2" x14ac:dyDescent="0.25">
      <c r="B9" s="46" t="s">
        <v>75</v>
      </c>
    </row>
    <row r="10" ht="24" customHeight="1" spans="2:2" x14ac:dyDescent="0.25">
      <c r="B10" s="46" t="s">
        <v>29</v>
      </c>
    </row>
    <row r="11" ht="24" customHeight="1" spans="2:2" x14ac:dyDescent="0.25">
      <c r="B11" s="46" t="s">
        <v>76</v>
      </c>
    </row>
    <row r="12" ht="24" customHeight="1" spans="2:2" x14ac:dyDescent="0.25">
      <c r="B12" s="46" t="s">
        <v>77</v>
      </c>
    </row>
    <row r="13" ht="24" customHeight="1" spans="2:2" x14ac:dyDescent="0.25">
      <c r="B13" s="46" t="s">
        <v>29</v>
      </c>
    </row>
    <row r="14" ht="24" customHeight="1" spans="2:2" x14ac:dyDescent="0.25">
      <c r="B14" s="46" t="s">
        <v>78</v>
      </c>
    </row>
    <row r="15" ht="24" customHeight="1" spans="2:2" x14ac:dyDescent="0.25">
      <c r="B15" s="46" t="s">
        <v>79</v>
      </c>
    </row>
    <row r="16" ht="24" customHeight="1" spans="2:2" x14ac:dyDescent="0.25">
      <c r="B16" s="46" t="s">
        <v>29</v>
      </c>
    </row>
    <row r="17" ht="24" customHeight="1" spans="2:2" x14ac:dyDescent="0.25">
      <c r="B17" s="46" t="s">
        <v>80</v>
      </c>
    </row>
    <row r="18" ht="24" customHeight="1" spans="2:2" x14ac:dyDescent="0.25">
      <c r="B18" s="46" t="s">
        <v>81</v>
      </c>
    </row>
    <row r="19" ht="12" customHeight="1" x14ac:dyDescent="0.25"/>
    <row r="20" ht="28" customHeight="1" spans="1:2" x14ac:dyDescent="0.25">
      <c r="A20" s="45" t="s">
        <v>82</v>
      </c>
      <c r="B20" s="11"/>
    </row>
    <row r="22" ht="24" customHeight="1" spans="2:2" x14ac:dyDescent="0.25">
      <c r="B22" s="46" t="s">
        <v>83</v>
      </c>
    </row>
    <row r="23" ht="24" customHeight="1" spans="2:2" x14ac:dyDescent="0.25">
      <c r="B23" s="46" t="s">
        <v>84</v>
      </c>
    </row>
    <row r="24" ht="24" customHeight="1" spans="2:2" x14ac:dyDescent="0.25">
      <c r="B24" s="46" t="s">
        <v>85</v>
      </c>
    </row>
    <row r="25" ht="24" customHeight="1" spans="2:2" x14ac:dyDescent="0.25">
      <c r="B25" s="46" t="s">
        <v>86</v>
      </c>
    </row>
    <row r="26" ht="24" customHeight="1" spans="2:2" x14ac:dyDescent="0.25">
      <c r="B26" s="46" t="s">
        <v>87</v>
      </c>
    </row>
    <row r="27" ht="24" customHeight="1" spans="2:2" x14ac:dyDescent="0.25">
      <c r="B27" s="46" t="s">
        <v>88</v>
      </c>
    </row>
    <row r="28" ht="12" customHeight="1" x14ac:dyDescent="0.25"/>
    <row r="29" ht="28" customHeight="1" spans="1:2" x14ac:dyDescent="0.25">
      <c r="A29" s="45" t="s">
        <v>89</v>
      </c>
      <c r="B29" s="11"/>
    </row>
    <row r="31" ht="24" customHeight="1" spans="2:2" x14ac:dyDescent="0.25">
      <c r="B31" s="46" t="s">
        <v>90</v>
      </c>
    </row>
    <row r="32" ht="24" customHeight="1" spans="2:2" x14ac:dyDescent="0.25">
      <c r="B32" s="46" t="s">
        <v>29</v>
      </c>
    </row>
    <row r="33" ht="24" customHeight="1" spans="2:2" x14ac:dyDescent="0.25">
      <c r="B33" s="46" t="s">
        <v>91</v>
      </c>
    </row>
    <row r="34" ht="24" customHeight="1" spans="2:2" x14ac:dyDescent="0.25">
      <c r="B34" s="46" t="s">
        <v>92</v>
      </c>
    </row>
    <row r="35" ht="24" customHeight="1" spans="2:2" x14ac:dyDescent="0.25">
      <c r="B35" s="46" t="s">
        <v>93</v>
      </c>
    </row>
    <row r="36" ht="24" customHeight="1" spans="2:2" x14ac:dyDescent="0.25">
      <c r="B36" s="46" t="s">
        <v>94</v>
      </c>
    </row>
    <row r="37" ht="24" customHeight="1" spans="2:2" x14ac:dyDescent="0.25">
      <c r="B37" s="46" t="s">
        <v>29</v>
      </c>
    </row>
    <row r="38" ht="24" customHeight="1" spans="2:2" x14ac:dyDescent="0.25">
      <c r="B38" s="46" t="s">
        <v>95</v>
      </c>
    </row>
    <row r="39" ht="24" customHeight="1" spans="2:2" x14ac:dyDescent="0.25">
      <c r="B39" s="46" t="s">
        <v>96</v>
      </c>
    </row>
    <row r="40" ht="24" customHeight="1" spans="2:2" x14ac:dyDescent="0.25">
      <c r="B40" s="46" t="s">
        <v>97</v>
      </c>
    </row>
    <row r="41" ht="24" customHeight="1" spans="2:2" x14ac:dyDescent="0.25">
      <c r="B41" s="46" t="s">
        <v>98</v>
      </c>
    </row>
    <row r="42" ht="24" customHeight="1" spans="2:2" x14ac:dyDescent="0.25">
      <c r="B42" s="46" t="s">
        <v>29</v>
      </c>
    </row>
    <row r="43" ht="24" customHeight="1" spans="2:2" x14ac:dyDescent="0.25">
      <c r="B43" s="46" t="s">
        <v>99</v>
      </c>
    </row>
    <row r="44" ht="24" customHeight="1" spans="2:2" x14ac:dyDescent="0.25">
      <c r="B44" s="46" t="s">
        <v>100</v>
      </c>
    </row>
    <row r="45" ht="24" customHeight="1" spans="2:2" x14ac:dyDescent="0.25">
      <c r="B45" s="46" t="s">
        <v>101</v>
      </c>
    </row>
    <row r="46" ht="24" customHeight="1" spans="2:2" x14ac:dyDescent="0.25">
      <c r="B46" s="46" t="s">
        <v>102</v>
      </c>
    </row>
    <row r="47" ht="12" customHeight="1" x14ac:dyDescent="0.25"/>
    <row r="48" ht="28" customHeight="1" spans="1:2" x14ac:dyDescent="0.25">
      <c r="A48" s="45" t="s">
        <v>103</v>
      </c>
      <c r="B48" s="11"/>
    </row>
    <row r="50" ht="24" customHeight="1" spans="2:2" x14ac:dyDescent="0.25">
      <c r="B50" s="46" t="s">
        <v>104</v>
      </c>
    </row>
    <row r="51" ht="24" customHeight="1" spans="2:2" x14ac:dyDescent="0.25">
      <c r="B51" s="46" t="s">
        <v>105</v>
      </c>
    </row>
    <row r="52" ht="24" customHeight="1" spans="2:2" x14ac:dyDescent="0.25">
      <c r="B52" s="46" t="s">
        <v>29</v>
      </c>
    </row>
    <row r="53" ht="24" customHeight="1" spans="2:2" x14ac:dyDescent="0.25">
      <c r="B53" s="46" t="s">
        <v>106</v>
      </c>
    </row>
    <row r="54" ht="24" customHeight="1" spans="2:2" x14ac:dyDescent="0.25">
      <c r="B54" s="46" t="s">
        <v>107</v>
      </c>
    </row>
    <row r="55" ht="24" customHeight="1" spans="2:2" x14ac:dyDescent="0.25">
      <c r="B55" s="46" t="s">
        <v>29</v>
      </c>
    </row>
    <row r="56" ht="24" customHeight="1" spans="2:2" x14ac:dyDescent="0.25">
      <c r="B56" s="46" t="s">
        <v>108</v>
      </c>
    </row>
    <row r="57" ht="24" customHeight="1" spans="2:2" x14ac:dyDescent="0.25">
      <c r="B57" s="46" t="s">
        <v>109</v>
      </c>
    </row>
    <row r="58" ht="12" customHeight="1" x14ac:dyDescent="0.25"/>
    <row r="59" ht="28" customHeight="1" spans="1:2" x14ac:dyDescent="0.25">
      <c r="A59" s="45" t="s">
        <v>110</v>
      </c>
      <c r="B59" s="11"/>
    </row>
    <row r="61" ht="24" customHeight="1" spans="2:2" x14ac:dyDescent="0.25">
      <c r="B61" s="46" t="s">
        <v>111</v>
      </c>
    </row>
    <row r="62" ht="24" customHeight="1" spans="2:2" x14ac:dyDescent="0.25">
      <c r="B62" s="46" t="s">
        <v>112</v>
      </c>
    </row>
    <row r="63" ht="24" customHeight="1" spans="2:2" x14ac:dyDescent="0.25">
      <c r="B63" s="46" t="s">
        <v>113</v>
      </c>
    </row>
    <row r="64" ht="24" customHeight="1" spans="2:2" x14ac:dyDescent="0.25">
      <c r="B64" s="46" t="s">
        <v>114</v>
      </c>
    </row>
    <row r="65" ht="24" customHeight="1" spans="2:2" x14ac:dyDescent="0.25">
      <c r="B65" s="46" t="s">
        <v>115</v>
      </c>
    </row>
    <row r="66" ht="24" customHeight="1" spans="2:2" x14ac:dyDescent="0.25">
      <c r="B66" s="46" t="s">
        <v>116</v>
      </c>
    </row>
    <row r="67" ht="24" customHeight="1" spans="2:2" x14ac:dyDescent="0.25">
      <c r="B67" s="46" t="s">
        <v>117</v>
      </c>
    </row>
    <row r="68" ht="12" customHeight="1" x14ac:dyDescent="0.25"/>
    <row r="69" ht="28" customHeight="1" spans="1:2" x14ac:dyDescent="0.25">
      <c r="A69" s="45" t="s">
        <v>118</v>
      </c>
      <c r="B69" s="11"/>
    </row>
    <row r="71" ht="24" customHeight="1" spans="2:2" x14ac:dyDescent="0.25">
      <c r="B71" s="46" t="s">
        <v>119</v>
      </c>
    </row>
    <row r="72" ht="24" customHeight="1" spans="2:2" x14ac:dyDescent="0.25">
      <c r="B72" s="46" t="s">
        <v>29</v>
      </c>
    </row>
    <row r="73" ht="24" customHeight="1" spans="2:2" x14ac:dyDescent="0.25">
      <c r="B73" s="46" t="s">
        <v>120</v>
      </c>
    </row>
    <row r="74" ht="24" customHeight="1" spans="2:2" x14ac:dyDescent="0.25">
      <c r="B74" s="46" t="s">
        <v>121</v>
      </c>
    </row>
    <row r="75" ht="24" customHeight="1" spans="2:2" x14ac:dyDescent="0.25">
      <c r="B75" s="46" t="s">
        <v>122</v>
      </c>
    </row>
    <row r="76" ht="24" customHeight="1" spans="2:2" x14ac:dyDescent="0.25">
      <c r="B76" s="46" t="s">
        <v>29</v>
      </c>
    </row>
    <row r="77" ht="24" customHeight="1" spans="2:2" x14ac:dyDescent="0.25">
      <c r="B77" s="46" t="s">
        <v>123</v>
      </c>
    </row>
    <row r="78" ht="24" customHeight="1" spans="2:2" x14ac:dyDescent="0.25">
      <c r="B78" s="46" t="s">
        <v>124</v>
      </c>
    </row>
    <row r="79" ht="12" customHeight="1" x14ac:dyDescent="0.25"/>
    <row r="80" ht="28" customHeight="1" spans="1:2" x14ac:dyDescent="0.25">
      <c r="A80" s="45" t="s">
        <v>125</v>
      </c>
      <c r="B80" s="11"/>
    </row>
    <row r="82" ht="24" customHeight="1" spans="2:2" x14ac:dyDescent="0.25">
      <c r="B82" s="46" t="s">
        <v>126</v>
      </c>
    </row>
    <row r="83" ht="24" customHeight="1" spans="2:2" x14ac:dyDescent="0.25">
      <c r="B83" s="46" t="s">
        <v>127</v>
      </c>
    </row>
    <row r="84" ht="24" customHeight="1" spans="2:2" x14ac:dyDescent="0.25">
      <c r="B84" s="46" t="s">
        <v>128</v>
      </c>
    </row>
    <row r="85" ht="12" customHeight="1" x14ac:dyDescent="0.25"/>
    <row r="86" ht="6" customHeight="1" x14ac:dyDescent="0.25"/>
    <row r="87" ht="20" customHeight="1" spans="1:2" x14ac:dyDescent="0.25">
      <c r="A87" s="47" t="s">
        <v>27</v>
      </c>
      <c r="B87" s="47"/>
    </row>
    <row r="88" ht="20" customHeight="1" spans="1:2" x14ac:dyDescent="0.25">
      <c r="A88" s="48" t="s">
        <v>28</v>
      </c>
      <c r="B88" s="48"/>
    </row>
  </sheetData>
  <mergeCells count="2">
    <mergeCell ref="A87:B87"/>
    <mergeCell ref="A88:B88"/>
  </mergeCells>
  <hyperlinks>
    <hyperlink ref="A8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50/30/20 Budget</dc:title>
  <dc:subject>Financial Template</dc:subject>
  <dc:description>Free 50/30/20 Budget template by FinancialAha.com</dc:description>
  <cp:keywords>finance, template, spreadsheet, FinancialAha</cp:keywords>
  <cp:category>Finance</cp:category>
  <cp:lastModifiedBy>Unknown</cp:lastModifiedBy>
  <cp:lastPrinted>2026-04-01T17:59:25Z</cp:lastPrinted>
  <dcterms:created xsi:type="dcterms:W3CDTF">2026-04-01T17:59:25Z</dcterms:created>
  <dcterms:modified xsi:type="dcterms:W3CDTF">2026-04-01T17:59:25Z</dcterms:modified>
</cp:coreProperties>
</file>